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90" windowWidth="10050" windowHeight="7245" tabRatio="888"/>
  </bookViews>
  <sheets>
    <sheet name="CAP II-5" sheetId="5" r:id="rId1"/>
    <sheet name="CAP II-6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[1]Tabla1!$A$13:$A$43</definedName>
    <definedName name="_xlnm._FilterDatabase" localSheetId="1" hidden="1">'CAP II-6'!$B$9:$K$69</definedName>
    <definedName name="_Table2_In1">#N/A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II-5'!$B$1:$H$38</definedName>
    <definedName name="_xlnm.Print_Area" localSheetId="1">'CAP II-6'!$B$2:$K$70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[2]PLANTA!$A$2:$O$70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 localSheetId="0">#REF!</definedName>
    <definedName name="CENTRALES">#REF!</definedName>
    <definedName name="Centrales.">#REF!</definedName>
    <definedName name="centrales2">#REF!</definedName>
    <definedName name="colapsosA" hidden="1">{"'DMAX'!$A$10:$P$43"}</definedName>
    <definedName name="COMBUSTIBLE" localSheetId="0">#REF!</definedName>
    <definedName name="COMBUSTIBLE">#REF!</definedName>
    <definedName name="combustible.">#REF!</definedName>
    <definedName name="combustible2">#REF!</definedName>
    <definedName name="Criteria">#N/A</definedName>
    <definedName name="Criterios_IM">#N/A</definedName>
    <definedName name="CUADRO1">[3]SALES_INC!$A$6:$A$17</definedName>
    <definedName name="CUADRO2">[3]SALES_INC!$L$3:$O$14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 localSheetId="0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[4]FONDO!$A$1:$N$841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VA">[5]MAYO!$B$2</definedName>
    <definedName name="MES">#REF!</definedName>
    <definedName name="meses">[6]FONDO!$R$2:$S$34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4525" concurrentCalc="0"/>
</workbook>
</file>

<file path=xl/calcChain.xml><?xml version="1.0" encoding="utf-8"?>
<calcChain xmlns="http://schemas.openxmlformats.org/spreadsheetml/2006/main">
  <c r="G26" i="5" l="1"/>
  <c r="G23" i="5"/>
  <c r="D35" i="5"/>
  <c r="G11" i="5"/>
  <c r="D14" i="5"/>
  <c r="D37" i="5"/>
  <c r="G25" i="5"/>
  <c r="G17" i="5"/>
  <c r="G18" i="5"/>
  <c r="G19" i="5"/>
  <c r="G20" i="5"/>
  <c r="G21" i="5"/>
  <c r="G22" i="5"/>
  <c r="G24" i="5"/>
  <c r="G27" i="5"/>
  <c r="G12" i="5"/>
  <c r="G13" i="5"/>
  <c r="F35" i="5"/>
  <c r="E35" i="5"/>
  <c r="G34" i="5"/>
  <c r="G33" i="5"/>
  <c r="G32" i="5"/>
  <c r="G31" i="5"/>
  <c r="G30" i="5"/>
  <c r="G29" i="5"/>
  <c r="G28" i="5"/>
  <c r="G16" i="5"/>
  <c r="F14" i="5"/>
  <c r="F37" i="5"/>
  <c r="E14" i="5"/>
  <c r="E37" i="5"/>
  <c r="G14" i="5"/>
  <c r="L15" i="5"/>
  <c r="G35" i="5"/>
  <c r="L16" i="5"/>
  <c r="G37" i="5"/>
  <c r="H23" i="5"/>
  <c r="H26" i="5"/>
  <c r="H22" i="5"/>
  <c r="H25" i="5"/>
  <c r="H27" i="5"/>
  <c r="H24" i="5"/>
  <c r="H20" i="5"/>
  <c r="H30" i="5"/>
  <c r="H31" i="5"/>
  <c r="H32" i="5"/>
  <c r="H29" i="5"/>
  <c r="H34" i="5"/>
  <c r="H33" i="5"/>
  <c r="H21" i="5"/>
  <c r="H28" i="5"/>
  <c r="H17" i="5"/>
  <c r="H11" i="5"/>
  <c r="H13" i="5"/>
  <c r="H18" i="5"/>
  <c r="H19" i="5"/>
  <c r="H16" i="5"/>
  <c r="H12" i="5"/>
  <c r="H35" i="5"/>
  <c r="H14" i="5"/>
  <c r="H37" i="5"/>
</calcChain>
</file>

<file path=xl/sharedStrings.xml><?xml version="1.0" encoding="utf-8"?>
<sst xmlns="http://schemas.openxmlformats.org/spreadsheetml/2006/main" count="306" uniqueCount="180">
  <si>
    <t>Empresa</t>
  </si>
  <si>
    <t>COBEE</t>
  </si>
  <si>
    <t>CECBB</t>
  </si>
  <si>
    <t>ERESA</t>
  </si>
  <si>
    <t>HB</t>
  </si>
  <si>
    <t>Sistema Interconectado Nacional</t>
  </si>
  <si>
    <t>MVA</t>
  </si>
  <si>
    <t>Inicio</t>
  </si>
  <si>
    <t>Final</t>
  </si>
  <si>
    <t>Sistema</t>
  </si>
  <si>
    <t>Operador o Responsable</t>
  </si>
  <si>
    <t>NIVEL DE TENSIÓN</t>
  </si>
  <si>
    <t>TOTAL       (km.)</t>
  </si>
  <si>
    <t>Porcentaje      %</t>
  </si>
  <si>
    <t>230 kV</t>
  </si>
  <si>
    <t>115 kV</t>
  </si>
  <si>
    <t>69 kV</t>
  </si>
  <si>
    <t>LONGITUDES  EN km.</t>
  </si>
  <si>
    <t>S.T.I.</t>
  </si>
  <si>
    <t>ISA</t>
  </si>
  <si>
    <t>ENDE</t>
  </si>
  <si>
    <t xml:space="preserve">Total S.T.I. </t>
  </si>
  <si>
    <t>FUERA DEL S.T.I.</t>
  </si>
  <si>
    <t>SAN CRISTOBAL TESA</t>
  </si>
  <si>
    <t>ELFEC</t>
  </si>
  <si>
    <t>SEPSA</t>
  </si>
  <si>
    <t>COBOCE</t>
  </si>
  <si>
    <t>CMVINTO</t>
  </si>
  <si>
    <t>LINEAS ASOCIADAS     A LA GENERACIÓN</t>
  </si>
  <si>
    <t>Total Fuera del S.T.I.</t>
  </si>
  <si>
    <t>Total S.I.N</t>
  </si>
  <si>
    <t>Sistema Troncal de Interconexión</t>
  </si>
  <si>
    <t>Líneas de Transmisión reconocidas como parte del S.T.I.</t>
  </si>
  <si>
    <t xml:space="preserve">Líneas de Transmisión </t>
  </si>
  <si>
    <t>Tramo: Nodo</t>
  </si>
  <si>
    <t>Calibre</t>
  </si>
  <si>
    <t>Capacidad</t>
  </si>
  <si>
    <t>Tensión (kV)</t>
  </si>
  <si>
    <t>Longitud</t>
  </si>
  <si>
    <t>Puesta en Servicio</t>
  </si>
  <si>
    <t>MCM</t>
  </si>
  <si>
    <t>Diseño</t>
  </si>
  <si>
    <t>Servicio</t>
  </si>
  <si>
    <t>Km</t>
  </si>
  <si>
    <t>SAN-230</t>
  </si>
  <si>
    <t>SUC-230</t>
  </si>
  <si>
    <t>Sucre - Punutuma</t>
  </si>
  <si>
    <t>PUN-230</t>
  </si>
  <si>
    <t>Carrasco - Arboleda</t>
  </si>
  <si>
    <t>ARB-230</t>
  </si>
  <si>
    <t>URU-230</t>
  </si>
  <si>
    <t xml:space="preserve">SJO-230 </t>
  </si>
  <si>
    <t>San José - Valle Hermoso</t>
  </si>
  <si>
    <t xml:space="preserve">VHE-230 </t>
  </si>
  <si>
    <t>Valle Hermoso - Santivañez</t>
  </si>
  <si>
    <t>Santivañez - Vinto</t>
  </si>
  <si>
    <t>VIN-230</t>
  </si>
  <si>
    <t>Vinto - Mazocruz</t>
  </si>
  <si>
    <t>VIC-230</t>
  </si>
  <si>
    <t>MAZ-230</t>
  </si>
  <si>
    <t>Mazocruz - Senkata</t>
  </si>
  <si>
    <t>MAZ-115</t>
  </si>
  <si>
    <t>ARO-115</t>
  </si>
  <si>
    <t>SIS-115</t>
  </si>
  <si>
    <t>Arocagua - Valle Hermoso</t>
  </si>
  <si>
    <t>VHE-115</t>
  </si>
  <si>
    <t>CHS-115</t>
  </si>
  <si>
    <t>Caranavi - Chuspipata</t>
  </si>
  <si>
    <t>CRN-115</t>
  </si>
  <si>
    <t>Santa Isabel - Corani</t>
  </si>
  <si>
    <t>COR-115</t>
  </si>
  <si>
    <t>Santa Isabel - San José</t>
  </si>
  <si>
    <t>SJO-115</t>
  </si>
  <si>
    <t>Valle Hermoso - Vinto</t>
  </si>
  <si>
    <t>VIN-115</t>
  </si>
  <si>
    <t>Valle Hermoso - Coboce</t>
  </si>
  <si>
    <t>CBC-115</t>
  </si>
  <si>
    <t>Catavi - Ocuri</t>
  </si>
  <si>
    <t xml:space="preserve">CAT-115 </t>
  </si>
  <si>
    <t xml:space="preserve">OCU-115 </t>
  </si>
  <si>
    <t xml:space="preserve">397.5 </t>
  </si>
  <si>
    <t xml:space="preserve">Ocuri - Potosí </t>
  </si>
  <si>
    <t xml:space="preserve">POT-115 </t>
  </si>
  <si>
    <t>Catavi - Sacaca</t>
  </si>
  <si>
    <t>SAC-115</t>
  </si>
  <si>
    <t>Sacaca - Coboce</t>
  </si>
  <si>
    <t>CBC -115</t>
  </si>
  <si>
    <t>Senkata - Kenko 1 (T)</t>
  </si>
  <si>
    <t xml:space="preserve">SEN-115 </t>
  </si>
  <si>
    <t xml:space="preserve">KEN-115 </t>
  </si>
  <si>
    <t>Senkata - Kenko 2 (T)</t>
  </si>
  <si>
    <t>Punutuma -Atocha</t>
  </si>
  <si>
    <t>PUN-115</t>
  </si>
  <si>
    <t>ATO-115</t>
  </si>
  <si>
    <t>Caranavi - Yucumo</t>
  </si>
  <si>
    <t>YUC-115</t>
  </si>
  <si>
    <t>San Ignacio de Moxos - Trinidad</t>
  </si>
  <si>
    <t>MOX-115</t>
  </si>
  <si>
    <t>TRI-115</t>
  </si>
  <si>
    <t>San Borja - San Ignacio de Moxos</t>
  </si>
  <si>
    <t>SBO-115</t>
  </si>
  <si>
    <t>Yucumo - San Borja</t>
  </si>
  <si>
    <t>KEN-115</t>
  </si>
  <si>
    <t>Aranjuez - Mariaca</t>
  </si>
  <si>
    <t>ARJ-069</t>
  </si>
  <si>
    <t>MAR-069</t>
  </si>
  <si>
    <t>Aranjuez - Sucre</t>
  </si>
  <si>
    <t>SUC-69</t>
  </si>
  <si>
    <t>Mariaca - Don Diego</t>
  </si>
  <si>
    <t>DDI-069</t>
  </si>
  <si>
    <t>Don Diego - Karachipampa</t>
  </si>
  <si>
    <t>KAR-069</t>
  </si>
  <si>
    <t>Karachipampa - Potosí</t>
  </si>
  <si>
    <t>POT-069</t>
  </si>
  <si>
    <t>Potosí - Punutuma</t>
  </si>
  <si>
    <t>Cuadro II-5</t>
  </si>
  <si>
    <t>Cuadro II-6</t>
  </si>
  <si>
    <t>GBE</t>
  </si>
  <si>
    <t>CESSA</t>
  </si>
  <si>
    <t>Fuente: CNDC</t>
  </si>
  <si>
    <t>POT-115</t>
  </si>
  <si>
    <t>Corani - Arocagua</t>
  </si>
  <si>
    <t>Catavi - Cataricagua</t>
  </si>
  <si>
    <t>Cataricagua - Vinto</t>
  </si>
  <si>
    <t>Punutuma - Las Carreras</t>
  </si>
  <si>
    <t>LCA-230</t>
  </si>
  <si>
    <t>CTA-115</t>
  </si>
  <si>
    <t>SEN-115</t>
  </si>
  <si>
    <t>DELAPAZ</t>
  </si>
  <si>
    <t>Arocagua - Valle Hermoso 2</t>
  </si>
  <si>
    <t>Sacaba  - Arocagua</t>
  </si>
  <si>
    <t>SAB-115</t>
  </si>
  <si>
    <t>Santa Isabel - Sacaba</t>
  </si>
  <si>
    <t>SETAR</t>
  </si>
  <si>
    <t>Carrasco - Warnes</t>
  </si>
  <si>
    <t>WAR-230</t>
  </si>
  <si>
    <t>Warnes - Guaracachi</t>
  </si>
  <si>
    <t>GCH-230</t>
  </si>
  <si>
    <t>Cataricagua - Lucianita</t>
  </si>
  <si>
    <t>LUC-115</t>
  </si>
  <si>
    <t>Las Carreras - Tarija</t>
  </si>
  <si>
    <t>TAJ-230</t>
  </si>
  <si>
    <t>Tarija - Yaguacua</t>
  </si>
  <si>
    <t>YAG-230</t>
  </si>
  <si>
    <t>Chuspipata - Cumbre</t>
  </si>
  <si>
    <t>CUM-115</t>
  </si>
  <si>
    <t>Palca - Cumbre</t>
  </si>
  <si>
    <t>PCA-230</t>
  </si>
  <si>
    <t>CUM-230</t>
  </si>
  <si>
    <t>Santivañez - Palca</t>
  </si>
  <si>
    <t>Yucumo - San Buenaventura</t>
  </si>
  <si>
    <t>SBU-115</t>
  </si>
  <si>
    <t>Carrasco - Chimoré</t>
  </si>
  <si>
    <t>CAR-230</t>
  </si>
  <si>
    <t>CHI-230</t>
  </si>
  <si>
    <t>Carrasco - Santiváñez</t>
  </si>
  <si>
    <t>Chimoré - San José</t>
  </si>
  <si>
    <t>SJO-230</t>
  </si>
  <si>
    <t>Paracaya - Qollpana</t>
  </si>
  <si>
    <t>PAY-115</t>
  </si>
  <si>
    <t>QOL-115</t>
  </si>
  <si>
    <t>Sacaba - Paracaya</t>
  </si>
  <si>
    <t>Arboleda - Urubó</t>
  </si>
  <si>
    <t>Santiváñez - Sucre</t>
  </si>
  <si>
    <t>ENDE TRANSMISION S.A.</t>
  </si>
  <si>
    <t>ENDE ANDINA S.A.M.</t>
  </si>
  <si>
    <t>Tarija - Yaguacua 2</t>
  </si>
  <si>
    <t>Palca - Mazocruz</t>
  </si>
  <si>
    <t>La Plata - Karachipampa</t>
  </si>
  <si>
    <t>PLA-069</t>
  </si>
  <si>
    <t>La Plata - Potosí</t>
  </si>
  <si>
    <t>PLA-115</t>
  </si>
  <si>
    <t>Sucre - La Plata</t>
  </si>
  <si>
    <t>SUC-115</t>
  </si>
  <si>
    <t>al 31 de diciembre de 2016</t>
  </si>
  <si>
    <t>ENDE GUARACACHI S.A.</t>
  </si>
  <si>
    <t>Fuente: Formularios de Información del sector eléctrico ISE-150 - CNDC.</t>
  </si>
  <si>
    <t>Longitud de Líneas de Transmisión - 2016</t>
  </si>
  <si>
    <t>CRE R.L.</t>
  </si>
  <si>
    <t>ENDE DEORURO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</si>
</sst>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(* #,##0.00_);_(* \(#,##0.00\);_(* &quot;-&quot;??_);_(@_)"/>
    <numFmt numFmtId="164" formatCode="_-* #,##0\ _€_-;\-* #,##0\ _€_-;_-* &quot;-&quot;\ _€_-;_-@_-"/>
    <numFmt numFmtId="165" formatCode="_-* #,##0.00\ _€_-;\-* #,##0.00\ _€_-;_-* &quot;-&quot;??\ _€_-;_-@_-"/>
    <numFmt numFmtId="166" formatCode="#,##0.0"/>
    <numFmt numFmtId="169" formatCode="#,##0.000\ "/>
    <numFmt numFmtId="171" formatCode="0.0"/>
    <numFmt numFmtId="172" formatCode="_ * #,##0.00_ ;_ * \-#,##0.00_ ;_ * &quot;-&quot;??_ ;_ @_ "/>
    <numFmt numFmtId="173" formatCode="#."/>
    <numFmt numFmtId="174" formatCode="_([$€]* #,##0.00_);_([$€]* \(#,##0.00\);_([$€]* &quot;-&quot;??_);_(@_)"/>
    <numFmt numFmtId="175" formatCode="_-[$€]* #,##0.00_-;\-[$€]* #,##0.00_-;_-[$€]* &quot;-&quot;??_-;_-@_-"/>
    <numFmt numFmtId="176" formatCode="_-* #,##0.00\ _P_t_s_-;\-* #,##0.00\ _P_t_s_-;_-* &quot;-&quot;??\ _P_t_s_-;_-@_-"/>
    <numFmt numFmtId="177" formatCode="mmm"/>
    <numFmt numFmtId="180" formatCode="#.##000"/>
    <numFmt numFmtId="181" formatCode="\$#,#00"/>
    <numFmt numFmtId="182" formatCode="#,#00"/>
    <numFmt numFmtId="183" formatCode="%#,#00"/>
    <numFmt numFmtId="189" formatCode="_ * #,##0_ ;_ * \-#,##0_ ;_ * &quot;-&quot;_ ;_ @_ "/>
    <numFmt numFmtId="191" formatCode="0.00000"/>
    <numFmt numFmtId="192" formatCode="_-* #,##0.00\ _p_t_a_-;\-* #,##0.00\ _p_t_a_-;_-* &quot;-&quot;??\ _p_t_a_-;_-@_-"/>
  </numFmts>
  <fonts count="5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sz val="6"/>
      <name val="Agency FB"/>
      <family val="2"/>
    </font>
    <font>
      <b/>
      <sz val="14"/>
      <color theme="9" tint="-0.249977111117893"/>
      <name val="Agency FB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color indexed="63"/>
      <name val="Gill Sans"/>
    </font>
    <font>
      <b/>
      <sz val="7"/>
      <color indexed="63"/>
      <name val="Gill Sans"/>
    </font>
    <font>
      <b/>
      <sz val="8"/>
      <color indexed="63"/>
      <name val="Gill Sans"/>
    </font>
    <font>
      <b/>
      <sz val="9"/>
      <color indexed="9"/>
      <name val="Gill Sans"/>
    </font>
    <font>
      <sz val="10"/>
      <color indexed="18"/>
      <name val="Arial"/>
      <family val="2"/>
    </font>
    <font>
      <sz val="8"/>
      <color indexed="63"/>
      <name val="ITC Eras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2"/>
      <color indexed="43"/>
      <name val="Verdana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7"/>
      <name val="Gill Sans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9" tint="-0.24994659260841701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87">
    <xf numFmtId="0" fontId="0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6" applyNumberFormat="0" applyAlignment="0" applyProtection="0"/>
    <xf numFmtId="0" fontId="13" fillId="21" borderId="6" applyNumberFormat="0" applyAlignment="0" applyProtection="0"/>
    <xf numFmtId="0" fontId="14" fillId="22" borderId="7" applyNumberFormat="0" applyAlignment="0" applyProtection="0"/>
    <xf numFmtId="0" fontId="14" fillId="22" borderId="7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17" fillId="0" borderId="0">
      <protection locked="0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3" fontId="17" fillId="0" borderId="0">
      <protection locked="0"/>
    </xf>
    <xf numFmtId="173" fontId="21" fillId="0" borderId="0">
      <protection locked="0"/>
    </xf>
    <xf numFmtId="173" fontId="21" fillId="0" borderId="0">
      <protection locked="0"/>
    </xf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5" fillId="0" borderId="0"/>
    <xf numFmtId="0" fontId="16" fillId="0" borderId="0"/>
    <xf numFmtId="0" fontId="5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8" borderId="9" applyNumberFormat="0" applyFont="0" applyAlignment="0" applyProtection="0"/>
    <xf numFmtId="0" fontId="5" fillId="28" borderId="9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4" fillId="21" borderId="10" applyNumberFormat="0" applyAlignment="0" applyProtection="0"/>
    <xf numFmtId="0" fontId="24" fillId="21" borderId="10" applyNumberFormat="0" applyAlignment="0" applyProtection="0"/>
    <xf numFmtId="0" fontId="5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" fillId="0" borderId="0"/>
    <xf numFmtId="0" fontId="31" fillId="0" borderId="0"/>
    <xf numFmtId="0" fontId="5" fillId="0" borderId="0"/>
    <xf numFmtId="180" fontId="41" fillId="0" borderId="0">
      <protection locked="0"/>
    </xf>
    <xf numFmtId="18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82" fontId="41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173" fontId="5" fillId="0" borderId="0" applyFont="0" applyFill="0" applyBorder="0" applyAlignment="0" applyProtection="0"/>
    <xf numFmtId="183" fontId="41" fillId="0" borderId="0">
      <protection locked="0"/>
    </xf>
    <xf numFmtId="9" fontId="5" fillId="0" borderId="0" applyFont="0" applyFill="0" applyBorder="0" applyAlignment="0" applyProtection="0"/>
    <xf numFmtId="0" fontId="43" fillId="0" borderId="0"/>
    <xf numFmtId="0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" fillId="0" borderId="0"/>
    <xf numFmtId="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1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182" fontId="41" fillId="0" borderId="0">
      <protection locked="0"/>
    </xf>
    <xf numFmtId="180" fontId="41" fillId="0" borderId="0">
      <protection locked="0"/>
    </xf>
    <xf numFmtId="19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1" fontId="41" fillId="0" borderId="0">
      <protection locked="0"/>
    </xf>
    <xf numFmtId="0" fontId="1" fillId="0" borderId="0"/>
    <xf numFmtId="0" fontId="5" fillId="0" borderId="0"/>
    <xf numFmtId="0" fontId="44" fillId="29" borderId="20">
      <alignment horizontal="center" vertical="center"/>
    </xf>
    <xf numFmtId="0" fontId="9" fillId="0" borderId="21">
      <alignment horizont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9" fillId="0" borderId="0"/>
    <xf numFmtId="0" fontId="50" fillId="0" borderId="0"/>
    <xf numFmtId="0" fontId="45" fillId="0" borderId="0" applyFill="0" applyProtection="0"/>
  </cellStyleXfs>
  <cellXfs count="92">
    <xf numFmtId="0" fontId="0" fillId="0" borderId="0" xfId="0"/>
    <xf numFmtId="0" fontId="8" fillId="2" borderId="0" xfId="2" applyFont="1" applyFill="1" applyAlignment="1">
      <alignment vertical="center"/>
    </xf>
    <xf numFmtId="0" fontId="6" fillId="4" borderId="0" xfId="2" applyFont="1" applyFill="1" applyAlignment="1">
      <alignment horizontal="center" vertical="center"/>
    </xf>
    <xf numFmtId="0" fontId="3" fillId="2" borderId="0" xfId="137" applyFill="1"/>
    <xf numFmtId="0" fontId="8" fillId="2" borderId="0" xfId="2" applyFont="1" applyFill="1" applyAlignment="1">
      <alignment horizontal="center" vertical="center"/>
    </xf>
    <xf numFmtId="0" fontId="33" fillId="6" borderId="16" xfId="138" applyFont="1" applyFill="1" applyBorder="1" applyAlignment="1">
      <alignment horizontal="center" vertical="center"/>
    </xf>
    <xf numFmtId="0" fontId="33" fillId="6" borderId="1" xfId="138" applyFont="1" applyFill="1" applyBorder="1" applyAlignment="1">
      <alignment horizontal="center" vertical="center"/>
    </xf>
    <xf numFmtId="0" fontId="31" fillId="6" borderId="1" xfId="138" applyFill="1" applyBorder="1"/>
    <xf numFmtId="0" fontId="5" fillId="6" borderId="0" xfId="2" applyFill="1" applyBorder="1"/>
    <xf numFmtId="0" fontId="5" fillId="6" borderId="17" xfId="2" applyFill="1" applyBorder="1"/>
    <xf numFmtId="0" fontId="35" fillId="2" borderId="18" xfId="2" applyFont="1" applyFill="1" applyBorder="1" applyAlignment="1">
      <alignment horizontal="left" vertical="center" wrapText="1"/>
    </xf>
    <xf numFmtId="165" fontId="35" fillId="2" borderId="0" xfId="2" applyNumberFormat="1" applyFont="1" applyFill="1" applyBorder="1" applyAlignment="1">
      <alignment vertical="center" wrapText="1"/>
    </xf>
    <xf numFmtId="10" fontId="35" fillId="2" borderId="0" xfId="2" applyNumberFormat="1" applyFont="1" applyFill="1" applyBorder="1" applyAlignment="1">
      <alignment vertical="center" wrapText="1"/>
    </xf>
    <xf numFmtId="10" fontId="3" fillId="2" borderId="0" xfId="137" applyNumberFormat="1" applyFill="1"/>
    <xf numFmtId="0" fontId="35" fillId="2" borderId="0" xfId="2" applyFont="1" applyFill="1" applyBorder="1" applyAlignment="1">
      <alignment horizontal="center" vertical="center" wrapText="1"/>
    </xf>
    <xf numFmtId="165" fontId="36" fillId="2" borderId="3" xfId="2" applyNumberFormat="1" applyFont="1" applyFill="1" applyBorder="1" applyAlignment="1">
      <alignment horizontal="right" vertical="center" wrapText="1"/>
    </xf>
    <xf numFmtId="10" fontId="36" fillId="2" borderId="3" xfId="2" applyNumberFormat="1" applyFont="1" applyFill="1" applyBorder="1" applyAlignment="1">
      <alignment vertical="center" wrapText="1"/>
    </xf>
    <xf numFmtId="0" fontId="35" fillId="2" borderId="17" xfId="2" applyFont="1" applyFill="1" applyBorder="1" applyAlignment="1">
      <alignment horizontal="left" vertical="center" wrapText="1"/>
    </xf>
    <xf numFmtId="165" fontId="36" fillId="2" borderId="0" xfId="2" applyNumberFormat="1" applyFont="1" applyFill="1" applyBorder="1" applyAlignment="1">
      <alignment vertical="center" wrapText="1"/>
    </xf>
    <xf numFmtId="165" fontId="35" fillId="2" borderId="1" xfId="2" applyNumberFormat="1" applyFont="1" applyFill="1" applyBorder="1" applyAlignment="1">
      <alignment vertical="center" wrapText="1"/>
    </xf>
    <xf numFmtId="10" fontId="35" fillId="2" borderId="2" xfId="2" applyNumberFormat="1" applyFont="1" applyFill="1" applyBorder="1" applyAlignment="1">
      <alignment vertical="center" wrapText="1"/>
    </xf>
    <xf numFmtId="0" fontId="35" fillId="6" borderId="0" xfId="2" applyFont="1" applyFill="1" applyBorder="1" applyAlignment="1">
      <alignment horizontal="center" vertical="center" wrapText="1"/>
    </xf>
    <xf numFmtId="10" fontId="36" fillId="2" borderId="19" xfId="2" applyNumberFormat="1" applyFont="1" applyFill="1" applyBorder="1" applyAlignment="1">
      <alignment vertical="center" wrapText="1"/>
    </xf>
    <xf numFmtId="0" fontId="35" fillId="6" borderId="0" xfId="2" applyFont="1" applyFill="1" applyBorder="1" applyAlignment="1">
      <alignment horizontal="left" vertical="center" wrapText="1"/>
    </xf>
    <xf numFmtId="165" fontId="37" fillId="2" borderId="3" xfId="2" applyNumberFormat="1" applyFont="1" applyFill="1" applyBorder="1" applyAlignment="1">
      <alignment horizontal="right" vertical="center" wrapText="1"/>
    </xf>
    <xf numFmtId="10" fontId="37" fillId="2" borderId="3" xfId="2" applyNumberFormat="1" applyFont="1" applyFill="1" applyBorder="1" applyAlignment="1">
      <alignment vertical="center" wrapText="1"/>
    </xf>
    <xf numFmtId="0" fontId="5" fillId="2" borderId="0" xfId="2" applyFill="1"/>
    <xf numFmtId="0" fontId="31" fillId="2" borderId="0" xfId="138" applyFill="1"/>
    <xf numFmtId="0" fontId="38" fillId="2" borderId="0" xfId="138" applyFont="1" applyFill="1" applyAlignment="1">
      <alignment horizontal="left"/>
    </xf>
    <xf numFmtId="0" fontId="31" fillId="6" borderId="0" xfId="138" applyFill="1"/>
    <xf numFmtId="0" fontId="38" fillId="6" borderId="0" xfId="138" applyFont="1" applyFill="1" applyBorder="1"/>
    <xf numFmtId="0" fontId="31" fillId="6" borderId="0" xfId="138" applyFill="1" applyBorder="1"/>
    <xf numFmtId="0" fontId="33" fillId="6" borderId="5" xfId="138" applyFont="1" applyFill="1" applyBorder="1" applyAlignment="1">
      <alignment horizontal="center" vertical="center"/>
    </xf>
    <xf numFmtId="0" fontId="33" fillId="6" borderId="3" xfId="138" applyFont="1" applyFill="1" applyBorder="1" applyAlignment="1">
      <alignment horizontal="center" vertical="center"/>
    </xf>
    <xf numFmtId="0" fontId="35" fillId="6" borderId="0" xfId="138" applyFont="1" applyFill="1" applyBorder="1"/>
    <xf numFmtId="0" fontId="39" fillId="6" borderId="0" xfId="138" applyFont="1" applyFill="1" applyBorder="1" applyAlignment="1">
      <alignment horizontal="left" indent="1"/>
    </xf>
    <xf numFmtId="0" fontId="35" fillId="6" borderId="0" xfId="138" applyFont="1" applyFill="1" applyBorder="1" applyAlignment="1">
      <alignment vertical="center" wrapText="1"/>
    </xf>
    <xf numFmtId="0" fontId="35" fillId="6" borderId="0" xfId="138" applyFont="1" applyFill="1" applyBorder="1" applyAlignment="1">
      <alignment horizontal="left" vertical="center"/>
    </xf>
    <xf numFmtId="171" fontId="31" fillId="2" borderId="0" xfId="138" applyNumberFormat="1" applyFill="1"/>
    <xf numFmtId="0" fontId="35" fillId="2" borderId="0" xfId="138" applyFont="1" applyFill="1"/>
    <xf numFmtId="0" fontId="40" fillId="2" borderId="0" xfId="138" applyFont="1" applyFill="1" applyAlignment="1">
      <alignment horizontal="center"/>
    </xf>
    <xf numFmtId="0" fontId="31" fillId="0" borderId="0" xfId="138" applyFill="1" applyBorder="1"/>
    <xf numFmtId="0" fontId="35" fillId="2" borderId="4" xfId="2" applyFont="1" applyFill="1" applyBorder="1" applyAlignment="1">
      <alignment horizontal="left" vertical="center" wrapText="1"/>
    </xf>
    <xf numFmtId="165" fontId="35" fillId="2" borderId="0" xfId="2" applyNumberFormat="1" applyFont="1" applyFill="1" applyBorder="1" applyAlignment="1">
      <alignment horizontal="right" vertical="center" wrapText="1"/>
    </xf>
    <xf numFmtId="0" fontId="35" fillId="0" borderId="0" xfId="2" applyFont="1" applyFill="1" applyBorder="1" applyAlignment="1">
      <alignment horizontal="left" vertical="center" wrapText="1"/>
    </xf>
    <xf numFmtId="0" fontId="35" fillId="0" borderId="0" xfId="2" applyFont="1" applyFill="1" applyBorder="1" applyAlignment="1">
      <alignment horizontal="center" vertical="center" wrapText="1"/>
    </xf>
    <xf numFmtId="1" fontId="35" fillId="0" borderId="0" xfId="2" applyNumberFormat="1" applyFont="1" applyFill="1" applyBorder="1" applyAlignment="1">
      <alignment horizontal="center" vertical="center" wrapText="1"/>
    </xf>
    <xf numFmtId="171" fontId="35" fillId="0" borderId="0" xfId="2" applyNumberFormat="1" applyFont="1" applyFill="1" applyBorder="1" applyAlignment="1">
      <alignment horizontal="center" vertical="center" wrapText="1"/>
    </xf>
    <xf numFmtId="0" fontId="47" fillId="2" borderId="0" xfId="137" applyFont="1" applyFill="1"/>
    <xf numFmtId="0" fontId="31" fillId="0" borderId="0" xfId="138" applyFill="1"/>
    <xf numFmtId="0" fontId="39" fillId="0" borderId="0" xfId="138" applyFont="1" applyFill="1" applyBorder="1"/>
    <xf numFmtId="0" fontId="46" fillId="2" borderId="0" xfId="137" applyFont="1" applyFill="1"/>
    <xf numFmtId="0" fontId="46" fillId="5" borderId="0" xfId="137" applyFont="1" applyFill="1"/>
    <xf numFmtId="165" fontId="46" fillId="5" borderId="0" xfId="137" applyNumberFormat="1" applyFont="1" applyFill="1"/>
    <xf numFmtId="0" fontId="47" fillId="5" borderId="0" xfId="137" applyFont="1" applyFill="1"/>
    <xf numFmtId="0" fontId="39" fillId="0" borderId="0" xfId="138" applyFont="1" applyFill="1" applyBorder="1" applyAlignment="1">
      <alignment horizontal="left" indent="1"/>
    </xf>
    <xf numFmtId="0" fontId="5" fillId="0" borderId="0" xfId="138" applyFont="1" applyFill="1" applyBorder="1"/>
    <xf numFmtId="1" fontId="48" fillId="0" borderId="0" xfId="2" applyNumberFormat="1" applyFont="1" applyFill="1" applyBorder="1" applyAlignment="1">
      <alignment horizontal="center" vertical="center" wrapText="1"/>
    </xf>
    <xf numFmtId="0" fontId="48" fillId="0" borderId="0" xfId="2" applyFont="1" applyFill="1" applyBorder="1" applyAlignment="1">
      <alignment horizontal="left" vertical="center" wrapText="1"/>
    </xf>
    <xf numFmtId="0" fontId="48" fillId="0" borderId="0" xfId="2" applyFont="1" applyFill="1" applyBorder="1" applyAlignment="1">
      <alignment horizontal="center" vertical="center" wrapText="1"/>
    </xf>
    <xf numFmtId="171" fontId="48" fillId="0" borderId="0" xfId="2" applyNumberFormat="1" applyFont="1" applyFill="1" applyBorder="1" applyAlignment="1">
      <alignment horizontal="center" vertical="center" wrapText="1"/>
    </xf>
    <xf numFmtId="0" fontId="35" fillId="0" borderId="1" xfId="2" applyFont="1" applyFill="1" applyBorder="1" applyAlignment="1">
      <alignment horizontal="left" vertical="center" wrapText="1"/>
    </xf>
    <xf numFmtId="0" fontId="35" fillId="0" borderId="1" xfId="2" applyFont="1" applyFill="1" applyBorder="1" applyAlignment="1">
      <alignment horizontal="center" vertical="center" wrapText="1"/>
    </xf>
    <xf numFmtId="1" fontId="35" fillId="0" borderId="1" xfId="2" applyNumberFormat="1" applyFont="1" applyFill="1" applyBorder="1" applyAlignment="1">
      <alignment horizontal="center" vertical="center" wrapText="1"/>
    </xf>
    <xf numFmtId="171" fontId="35" fillId="0" borderId="1" xfId="2" applyNumberFormat="1" applyFont="1" applyFill="1" applyBorder="1" applyAlignment="1">
      <alignment horizontal="center" vertical="center" wrapText="1"/>
    </xf>
    <xf numFmtId="165" fontId="35" fillId="0" borderId="0" xfId="2" applyNumberFormat="1" applyFont="1" applyFill="1" applyBorder="1" applyAlignment="1">
      <alignment vertical="center" wrapText="1"/>
    </xf>
    <xf numFmtId="165" fontId="35" fillId="0" borderId="0" xfId="2" applyNumberFormat="1" applyFont="1" applyFill="1" applyBorder="1" applyAlignment="1">
      <alignment horizontal="right" vertical="center" wrapText="1"/>
    </xf>
    <xf numFmtId="165" fontId="35" fillId="0" borderId="4" xfId="2" applyNumberFormat="1" applyFont="1" applyFill="1" applyBorder="1" applyAlignment="1">
      <alignment horizontal="right" vertical="center" wrapText="1"/>
    </xf>
    <xf numFmtId="165" fontId="35" fillId="0" borderId="1" xfId="2" applyNumberFormat="1" applyFont="1" applyFill="1" applyBorder="1" applyAlignment="1">
      <alignment horizontal="right" vertical="center" wrapText="1"/>
    </xf>
    <xf numFmtId="2" fontId="31" fillId="6" borderId="0" xfId="138" applyNumberFormat="1" applyFill="1"/>
    <xf numFmtId="166" fontId="3" fillId="2" borderId="0" xfId="137" applyNumberFormat="1" applyFill="1"/>
    <xf numFmtId="191" fontId="31" fillId="2" borderId="0" xfId="138" applyNumberFormat="1" applyFill="1"/>
    <xf numFmtId="171" fontId="35" fillId="6" borderId="0" xfId="138" applyNumberFormat="1" applyFont="1" applyFill="1" applyBorder="1" applyAlignment="1">
      <alignment vertical="center" wrapText="1"/>
    </xf>
    <xf numFmtId="0" fontId="6" fillId="3" borderId="0" xfId="2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37" fillId="6" borderId="3" xfId="2" applyFont="1" applyFill="1" applyBorder="1" applyAlignment="1">
      <alignment horizontal="left" vertical="center" wrapText="1"/>
    </xf>
    <xf numFmtId="0" fontId="7" fillId="6" borderId="5" xfId="138" applyFont="1" applyFill="1" applyBorder="1" applyAlignment="1">
      <alignment horizontal="left" wrapText="1"/>
    </xf>
    <xf numFmtId="0" fontId="7" fillId="6" borderId="0" xfId="138" applyFont="1" applyFill="1" applyBorder="1" applyAlignment="1">
      <alignment horizontal="left" wrapText="1"/>
    </xf>
    <xf numFmtId="0" fontId="33" fillId="6" borderId="1" xfId="138" applyFont="1" applyFill="1" applyBorder="1" applyAlignment="1">
      <alignment horizontal="center" vertical="center"/>
    </xf>
    <xf numFmtId="0" fontId="35" fillId="2" borderId="0" xfId="2" applyFont="1" applyFill="1" applyBorder="1" applyAlignment="1">
      <alignment horizontal="center" vertical="center" wrapText="1"/>
    </xf>
    <xf numFmtId="0" fontId="36" fillId="2" borderId="3" xfId="2" applyFont="1" applyFill="1" applyBorder="1" applyAlignment="1">
      <alignment horizontal="left" vertical="center" wrapText="1"/>
    </xf>
    <xf numFmtId="0" fontId="35" fillId="2" borderId="1" xfId="2" applyFont="1" applyFill="1" applyBorder="1" applyAlignment="1">
      <alignment horizontal="center" vertical="center" wrapText="1"/>
    </xf>
    <xf numFmtId="0" fontId="36" fillId="6" borderId="3" xfId="2" applyFont="1" applyFill="1" applyBorder="1" applyAlignment="1">
      <alignment horizontal="left" vertical="center" wrapText="1"/>
    </xf>
    <xf numFmtId="0" fontId="32" fillId="6" borderId="3" xfId="138" applyFont="1" applyFill="1" applyBorder="1" applyAlignment="1">
      <alignment horizontal="center" wrapText="1"/>
    </xf>
    <xf numFmtId="0" fontId="33" fillId="6" borderId="0" xfId="138" applyFont="1" applyFill="1" applyBorder="1" applyAlignment="1">
      <alignment horizontal="center" vertical="center"/>
    </xf>
    <xf numFmtId="0" fontId="33" fillId="6" borderId="2" xfId="138" applyFont="1" applyFill="1" applyBorder="1" applyAlignment="1">
      <alignment horizontal="center" vertical="center"/>
    </xf>
    <xf numFmtId="0" fontId="33" fillId="6" borderId="0" xfId="138" applyFont="1" applyFill="1" applyBorder="1" applyAlignment="1">
      <alignment horizontal="center" vertical="center" wrapText="1"/>
    </xf>
    <xf numFmtId="0" fontId="33" fillId="6" borderId="15" xfId="138" applyFont="1" applyFill="1" applyBorder="1" applyAlignment="1">
      <alignment horizontal="center" vertical="center"/>
    </xf>
    <xf numFmtId="0" fontId="34" fillId="6" borderId="0" xfId="138" applyFont="1" applyFill="1" applyBorder="1" applyAlignment="1">
      <alignment horizontal="center" vertical="center" wrapText="1"/>
    </xf>
    <xf numFmtId="0" fontId="33" fillId="6" borderId="5" xfId="138" applyFont="1" applyFill="1" applyBorder="1" applyAlignment="1">
      <alignment horizontal="center" vertical="center"/>
    </xf>
    <xf numFmtId="0" fontId="33" fillId="6" borderId="5" xfId="138" applyFont="1" applyFill="1" applyBorder="1" applyAlignment="1">
      <alignment horizontal="center" vertical="center" wrapText="1"/>
    </xf>
    <xf numFmtId="0" fontId="33" fillId="6" borderId="1" xfId="138" applyFont="1" applyFill="1" applyBorder="1" applyAlignment="1">
      <alignment horizontal="center" vertical="center" wrapText="1"/>
    </xf>
  </cellXfs>
  <cellStyles count="187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a 3" xfId="41"/>
    <cellStyle name="Cálculo 2" xfId="42"/>
    <cellStyle name="Cálculo 3" xfId="43"/>
    <cellStyle name="Celda de comprobación 2" xfId="44"/>
    <cellStyle name="Celda de comprobación 3" xfId="45"/>
    <cellStyle name="Celda vinculada 2" xfId="46"/>
    <cellStyle name="Celda vinculada 3" xfId="47"/>
    <cellStyle name="Comma" xfId="140"/>
    <cellStyle name="Comma 2" xfId="48"/>
    <cellStyle name="Comma 3" xfId="49"/>
    <cellStyle name="Comma 4" xfId="50"/>
    <cellStyle name="Comma 5" xfId="51"/>
    <cellStyle name="Comma 6" xfId="52"/>
    <cellStyle name="Comma_Nov09" xfId="53"/>
    <cellStyle name="Comma0" xfId="163"/>
    <cellStyle name="Currency" xfId="141"/>
    <cellStyle name="Currency0" xfId="164"/>
    <cellStyle name="Date" xfId="54"/>
    <cellStyle name="Date 2" xfId="142"/>
    <cellStyle name="Dia" xfId="165"/>
    <cellStyle name="Encabez1" xfId="166"/>
    <cellStyle name="Encabez2" xfId="167"/>
    <cellStyle name="Encabezado 4 2" xfId="55"/>
    <cellStyle name="Encabezado 4 3" xfId="56"/>
    <cellStyle name="Énfasis1 2" xfId="57"/>
    <cellStyle name="Énfasis1 3" xfId="58"/>
    <cellStyle name="Énfasis2 2" xfId="59"/>
    <cellStyle name="Énfasis2 3" xfId="60"/>
    <cellStyle name="Énfasis3 2" xfId="61"/>
    <cellStyle name="Énfasis3 3" xfId="62"/>
    <cellStyle name="Énfasis4 2" xfId="63"/>
    <cellStyle name="Énfasis4 3" xfId="64"/>
    <cellStyle name="Énfasis5 2" xfId="65"/>
    <cellStyle name="Énfasis5 3" xfId="66"/>
    <cellStyle name="Énfasis6 2" xfId="67"/>
    <cellStyle name="Énfasis6 3" xfId="68"/>
    <cellStyle name="Entrada 2" xfId="69"/>
    <cellStyle name="Entrada 3" xfId="70"/>
    <cellStyle name="Euro" xfId="71"/>
    <cellStyle name="Euro 2" xfId="72"/>
    <cellStyle name="F2" xfId="73"/>
    <cellStyle name="F2 2" xfId="143"/>
    <cellStyle name="F3" xfId="74"/>
    <cellStyle name="F3 2" xfId="144"/>
    <cellStyle name="F4" xfId="75"/>
    <cellStyle name="F4 2" xfId="145"/>
    <cellStyle name="F5" xfId="76"/>
    <cellStyle name="F5 2" xfId="146"/>
    <cellStyle name="F6" xfId="77"/>
    <cellStyle name="F6 2" xfId="147"/>
    <cellStyle name="F7" xfId="78"/>
    <cellStyle name="F7 2" xfId="148"/>
    <cellStyle name="F8" xfId="79"/>
    <cellStyle name="F8 2" xfId="149"/>
    <cellStyle name="Fijo" xfId="168"/>
    <cellStyle name="Financiero" xfId="169"/>
    <cellStyle name="Fixed" xfId="80"/>
    <cellStyle name="Fixed 2" xfId="150"/>
    <cellStyle name="Heading1" xfId="81"/>
    <cellStyle name="Heading1 2" xfId="151"/>
    <cellStyle name="Heading2" xfId="82"/>
    <cellStyle name="Heading2 2" xfId="152"/>
    <cellStyle name="Incorrecto 2" xfId="83"/>
    <cellStyle name="Incorrecto 3" xfId="84"/>
    <cellStyle name="Millares [0] 2" xfId="158"/>
    <cellStyle name="Millares [0] 2 2" xfId="159"/>
    <cellStyle name="Millares [0] 2 3" xfId="160"/>
    <cellStyle name="Millares [0] 3" xfId="157"/>
    <cellStyle name="Millares [0] 4" xfId="161"/>
    <cellStyle name="Millares 10" xfId="170"/>
    <cellStyle name="Millares 2" xfId="85"/>
    <cellStyle name="Millares 2 2" xfId="86"/>
    <cellStyle name="Millares 2 3" xfId="87"/>
    <cellStyle name="Millares 2 4" xfId="88"/>
    <cellStyle name="Millares 2_Cap 3 Transacciones v27042009" xfId="89"/>
    <cellStyle name="Millares 3" xfId="3"/>
    <cellStyle name="Millares 3 2" xfId="153"/>
    <cellStyle name="Millares 4" xfId="90"/>
    <cellStyle name="Millares 5" xfId="91"/>
    <cellStyle name="Millares 5 2" xfId="92"/>
    <cellStyle name="Millares 6" xfId="93"/>
    <cellStyle name="Millares 7" xfId="94"/>
    <cellStyle name="Millares 7 2" xfId="171"/>
    <cellStyle name="Millares 8" xfId="172"/>
    <cellStyle name="Millares 9" xfId="173"/>
    <cellStyle name="Monetario" xfId="174"/>
    <cellStyle name="Neutral 2" xfId="95"/>
    <cellStyle name="Neutral 3" xfId="96"/>
    <cellStyle name="Normal" xfId="0" builtinId="0"/>
    <cellStyle name="Normal 10" xfId="156"/>
    <cellStyle name="Normal 11" xfId="184"/>
    <cellStyle name="Normal 12" xfId="185"/>
    <cellStyle name="Normal 13" xfId="186"/>
    <cellStyle name="Normal 2" xfId="1"/>
    <cellStyle name="Normal 2 2" xfId="2"/>
    <cellStyle name="Normal 2 3" xfId="97"/>
    <cellStyle name="Normal 2_ISE 210 TOTAL EMPRESA DICIEMBRE 2009" xfId="139"/>
    <cellStyle name="Normal 3" xfId="98"/>
    <cellStyle name="Normal 3 2" xfId="99"/>
    <cellStyle name="Normal 3 3" xfId="100"/>
    <cellStyle name="Normal 3 4" xfId="137"/>
    <cellStyle name="Normal 4" xfId="101"/>
    <cellStyle name="Normal 4 2" xfId="162"/>
    <cellStyle name="Normal 5" xfId="102"/>
    <cellStyle name="Normal 5 2" xfId="175"/>
    <cellStyle name="Normal 5 3" xfId="176"/>
    <cellStyle name="Normal 6" xfId="103"/>
    <cellStyle name="Normal 7" xfId="104"/>
    <cellStyle name="Normal 8" xfId="105"/>
    <cellStyle name="Normal 8 2" xfId="106"/>
    <cellStyle name="Normal 8 3" xfId="107"/>
    <cellStyle name="Normal 8 4" xfId="108"/>
    <cellStyle name="Normal 9" xfId="138"/>
    <cellStyle name="Notas 2" xfId="109"/>
    <cellStyle name="Notas 3" xfId="110"/>
    <cellStyle name="p" xfId="177"/>
    <cellStyle name="Pame" xfId="178"/>
    <cellStyle name="Percent" xfId="154"/>
    <cellStyle name="Percent 2" xfId="111"/>
    <cellStyle name="Percent 3" xfId="112"/>
    <cellStyle name="Percent 4" xfId="113"/>
    <cellStyle name="Percent 5" xfId="114"/>
    <cellStyle name="Percent 6" xfId="115"/>
    <cellStyle name="Porcentaje 2" xfId="179"/>
    <cellStyle name="Porcentaje 3" xfId="180"/>
    <cellStyle name="Porcentaje 4" xfId="181"/>
    <cellStyle name="Porcentual 2" xfId="116"/>
    <cellStyle name="Porcentual 2 2" xfId="117"/>
    <cellStyle name="Porcentual 2 3" xfId="118"/>
    <cellStyle name="Porcentual 3" xfId="119"/>
    <cellStyle name="Porcentual 3 2" xfId="155"/>
    <cellStyle name="Porcentual 4" xfId="182"/>
    <cellStyle name="Porcentual 5" xfId="183"/>
    <cellStyle name="Salida 2" xfId="120"/>
    <cellStyle name="Salida 3" xfId="121"/>
    <cellStyle name="Standard_EVAL-np" xfId="122"/>
    <cellStyle name="Texto de advertencia 2" xfId="123"/>
    <cellStyle name="Texto de advertencia 3" xfId="124"/>
    <cellStyle name="Texto explicativo 2" xfId="125"/>
    <cellStyle name="Texto explicativo 3" xfId="126"/>
    <cellStyle name="Título 1 2" xfId="127"/>
    <cellStyle name="Título 1 3" xfId="128"/>
    <cellStyle name="Título 2 2" xfId="129"/>
    <cellStyle name="Título 2 3" xfId="130"/>
    <cellStyle name="Título 3 2" xfId="131"/>
    <cellStyle name="Título 3 3" xfId="132"/>
    <cellStyle name="Título 4" xfId="133"/>
    <cellStyle name="Título 5" xfId="134"/>
    <cellStyle name="Total 2" xfId="135"/>
    <cellStyle name="Total 3" xfId="1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II-5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Porcentaje de longitud de Líneas de Transmisión fuera y dentro del STI </a:t>
            </a:r>
          </a:p>
          <a:p>
            <a:pPr>
              <a:defRPr/>
            </a:pP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Gestión </a:t>
            </a: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2016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8.9619585595279314E-2"/>
                  <c:y val="-0.27593819599497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6282991799938124E-2"/>
                  <c:y val="-8.3618637587454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6"/>
                  </a:solidFill>
                </a:ln>
              </c:spPr>
            </c:leaderLines>
          </c:dLbls>
          <c:cat>
            <c:strRef>
              <c:f>'CAP II-5'!$K$15:$K$16</c:f>
              <c:strCache>
                <c:ptCount val="2"/>
                <c:pt idx="0">
                  <c:v>Total S.T.I. </c:v>
                </c:pt>
                <c:pt idx="1">
                  <c:v>Total Fuera del S.T.I.</c:v>
                </c:pt>
              </c:strCache>
            </c:strRef>
          </c:cat>
          <c:val>
            <c:numRef>
              <c:f>'CAP II-5'!$L$15:$L$16</c:f>
              <c:numCache>
                <c:formatCode>_-* #,##0.00\ _€_-;\-* #,##0.00\ _€_-;_-* "-"??\ _€_-;_-@_-</c:formatCode>
                <c:ptCount val="2"/>
                <c:pt idx="0">
                  <c:v>4466.0659999999998</c:v>
                </c:pt>
                <c:pt idx="1">
                  <c:v>2387.2779999999993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Gráfico II-6</a:t>
            </a:r>
          </a:p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Longitud de Linea de Transmisión (Km)</a:t>
            </a:r>
          </a:p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Gestión 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3"/>
              </a:solidFill>
            </c:spPr>
          </c:dPt>
          <c:cat>
            <c:multiLvlStrRef>
              <c:f>('CAP II-5'!$B$11:$C$13,'CAP II-5'!$B$16:$C$27,'CAP II-5'!$B$28:$C$34)</c:f>
              <c:multiLvlStrCache>
                <c:ptCount val="22"/>
                <c:lvl>
                  <c:pt idx="0">
                    <c:v>ENDE TRANSMISION S.A.</c:v>
                  </c:pt>
                  <c:pt idx="1">
                    <c:v>ISA</c:v>
                  </c:pt>
                  <c:pt idx="2">
                    <c:v>ENDE</c:v>
                  </c:pt>
                  <c:pt idx="3">
                    <c:v>ENDE TRANSMISION S.A.</c:v>
                  </c:pt>
                  <c:pt idx="4">
                    <c:v>SAN CRISTOBAL TESA</c:v>
                  </c:pt>
                  <c:pt idx="5">
                    <c:v>DELAPAZ</c:v>
                  </c:pt>
                  <c:pt idx="6">
                    <c:v>CRE R.L.</c:v>
                  </c:pt>
                  <c:pt idx="7">
                    <c:v>ELFEC</c:v>
                  </c:pt>
                  <c:pt idx="8">
                    <c:v>ENDE DEORURO S.A.</c:v>
                  </c:pt>
                  <c:pt idx="9">
                    <c:v>SEPSA</c:v>
                  </c:pt>
                  <c:pt idx="10">
                    <c:v>CESSA</c:v>
                  </c:pt>
                  <c:pt idx="11">
                    <c:v>COBOCE</c:v>
                  </c:pt>
                  <c:pt idx="12">
                    <c:v>CMVINTO</c:v>
                  </c:pt>
                  <c:pt idx="13">
                    <c:v>ENDE</c:v>
                  </c:pt>
                  <c:pt idx="14">
                    <c:v>SETAR</c:v>
                  </c:pt>
                  <c:pt idx="15">
                    <c:v>COBEE</c:v>
                  </c:pt>
                  <c:pt idx="16">
                    <c:v>HB</c:v>
                  </c:pt>
                  <c:pt idx="17">
                    <c:v>ERESA</c:v>
                  </c:pt>
                  <c:pt idx="18">
                    <c:v>ENDE GUARACACHI S.A.</c:v>
                  </c:pt>
                  <c:pt idx="19">
                    <c:v>CECBB</c:v>
                  </c:pt>
                  <c:pt idx="20">
                    <c:v>GBE</c:v>
                  </c:pt>
                  <c:pt idx="21">
                    <c:v>ENDE ANDINA S.A.M.</c:v>
                  </c:pt>
                </c:lvl>
                <c:lvl>
                  <c:pt idx="0">
                    <c:v>S.T.I.</c:v>
                  </c:pt>
                  <c:pt idx="3">
                    <c:v>FUERA DEL S.T.I.</c:v>
                  </c:pt>
                  <c:pt idx="15">
                    <c:v>LINEAS ASOCIADAS     A LA GENERACIÓN</c:v>
                  </c:pt>
                </c:lvl>
              </c:multiLvlStrCache>
            </c:multiLvlStrRef>
          </c:cat>
          <c:val>
            <c:numRef>
              <c:f>('CAP II-5'!$G$11:$G$13,'CAP II-5'!$G$16:$G$27,'CAP II-5'!$G$28:$G$34)</c:f>
              <c:numCache>
                <c:formatCode>_-* #,##0.00\ _€_-;\-* #,##0.00\ _€_-;_-* "-"??\ _€_-;_-@_-</c:formatCode>
                <c:ptCount val="22"/>
                <c:pt idx="0">
                  <c:v>2337.6460000000002</c:v>
                </c:pt>
                <c:pt idx="1">
                  <c:v>587</c:v>
                </c:pt>
                <c:pt idx="2">
                  <c:v>1541.4199999999998</c:v>
                </c:pt>
                <c:pt idx="3">
                  <c:v>245.7</c:v>
                </c:pt>
                <c:pt idx="4">
                  <c:v>172</c:v>
                </c:pt>
                <c:pt idx="5">
                  <c:v>245.51999999999998</c:v>
                </c:pt>
                <c:pt idx="6">
                  <c:v>415.90799999999996</c:v>
                </c:pt>
                <c:pt idx="7">
                  <c:v>56.6</c:v>
                </c:pt>
                <c:pt idx="8">
                  <c:v>523.29999999999984</c:v>
                </c:pt>
                <c:pt idx="9">
                  <c:v>81.97</c:v>
                </c:pt>
                <c:pt idx="10">
                  <c:v>1.52</c:v>
                </c:pt>
                <c:pt idx="11">
                  <c:v>2.11</c:v>
                </c:pt>
                <c:pt idx="12">
                  <c:v>1.9</c:v>
                </c:pt>
                <c:pt idx="13">
                  <c:v>120.61</c:v>
                </c:pt>
                <c:pt idx="14">
                  <c:v>84.3</c:v>
                </c:pt>
                <c:pt idx="15">
                  <c:v>338.53999999999996</c:v>
                </c:pt>
                <c:pt idx="16">
                  <c:v>17.7</c:v>
                </c:pt>
                <c:pt idx="17">
                  <c:v>65.7</c:v>
                </c:pt>
                <c:pt idx="18">
                  <c:v>0.3</c:v>
                </c:pt>
                <c:pt idx="19">
                  <c:v>5.5</c:v>
                </c:pt>
                <c:pt idx="20">
                  <c:v>6.6</c:v>
                </c:pt>
                <c:pt idx="21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307456"/>
        <c:axId val="158308992"/>
      </c:barChart>
      <c:catAx>
        <c:axId val="1583074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58308992"/>
        <c:crosses val="autoZero"/>
        <c:auto val="1"/>
        <c:lblAlgn val="ctr"/>
        <c:lblOffset val="100"/>
        <c:noMultiLvlLbl val="0"/>
      </c:catAx>
      <c:valAx>
        <c:axId val="1583089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58307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40</xdr:row>
      <xdr:rowOff>0</xdr:rowOff>
    </xdr:from>
    <xdr:to>
      <xdr:col>3</xdr:col>
      <xdr:colOff>66675</xdr:colOff>
      <xdr:row>41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81275" y="7200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</xdr:colOff>
      <xdr:row>42</xdr:row>
      <xdr:rowOff>0</xdr:rowOff>
    </xdr:from>
    <xdr:to>
      <xdr:col>4</xdr:col>
      <xdr:colOff>114300</xdr:colOff>
      <xdr:row>43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257550" y="7581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19050</xdr:colOff>
      <xdr:row>38</xdr:row>
      <xdr:rowOff>100012</xdr:rowOff>
    </xdr:from>
    <xdr:to>
      <xdr:col>7</xdr:col>
      <xdr:colOff>361950</xdr:colOff>
      <xdr:row>53</xdr:row>
      <xdr:rowOff>123825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56</xdr:row>
      <xdr:rowOff>66675</xdr:rowOff>
    </xdr:from>
    <xdr:to>
      <xdr:col>7</xdr:col>
      <xdr:colOff>447675</xdr:colOff>
      <xdr:row>75</xdr:row>
      <xdr:rowOff>76200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co%20C\SMEC%20-%20CNDC%20Transacciones\DOCUMENTO%20TRANSACCIONES\2010\Noviembre\back\14%20al%2030%20OCTUBRE%20DE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les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41"/>
  <sheetViews>
    <sheetView showGridLines="0" tabSelected="1" workbookViewId="0"/>
  </sheetViews>
  <sheetFormatPr baseColWidth="10" defaultRowHeight="15"/>
  <cols>
    <col min="1" max="1" width="11.42578125" style="3"/>
    <col min="2" max="2" width="10.42578125" style="26" customWidth="1"/>
    <col min="3" max="3" width="18.140625" style="26" customWidth="1"/>
    <col min="4" max="8" width="9.42578125" style="26" customWidth="1"/>
    <col min="9" max="16384" width="11.42578125" style="3"/>
  </cols>
  <sheetData>
    <row r="1" spans="2:15" ht="15.75" customHeight="1">
      <c r="B1" s="73" t="s">
        <v>115</v>
      </c>
      <c r="C1" s="73"/>
      <c r="D1" s="73"/>
      <c r="E1" s="73"/>
      <c r="F1" s="73"/>
      <c r="G1" s="73"/>
      <c r="H1" s="73"/>
      <c r="I1" s="1"/>
      <c r="J1" s="1"/>
      <c r="K1" s="1"/>
      <c r="L1" s="1"/>
      <c r="M1" s="1"/>
    </row>
    <row r="2" spans="2:15" ht="15.75" customHeight="1">
      <c r="B2" s="73" t="s">
        <v>5</v>
      </c>
      <c r="C2" s="73"/>
      <c r="D2" s="73"/>
      <c r="E2" s="73"/>
      <c r="F2" s="73"/>
      <c r="G2" s="73"/>
      <c r="H2" s="73"/>
      <c r="I2" s="1"/>
      <c r="J2" s="1"/>
      <c r="K2" s="1"/>
      <c r="L2" s="1"/>
      <c r="M2" s="1"/>
    </row>
    <row r="3" spans="2:15" ht="15" customHeight="1">
      <c r="B3" s="74" t="s">
        <v>177</v>
      </c>
      <c r="C3" s="74"/>
      <c r="D3" s="74"/>
      <c r="E3" s="74"/>
      <c r="F3" s="74"/>
      <c r="G3" s="74"/>
      <c r="H3" s="74"/>
    </row>
    <row r="4" spans="2:15" ht="9" customHeight="1">
      <c r="B4" s="2"/>
      <c r="C4" s="2"/>
      <c r="D4" s="2"/>
      <c r="E4" s="2"/>
      <c r="F4" s="2"/>
      <c r="G4" s="2"/>
      <c r="H4" s="2"/>
    </row>
    <row r="5" spans="2:15" ht="15" customHeight="1">
      <c r="B5" s="4"/>
      <c r="C5" s="4"/>
      <c r="D5" s="4"/>
      <c r="E5" s="4"/>
      <c r="F5" s="4"/>
      <c r="G5" s="4"/>
      <c r="H5" s="4"/>
    </row>
    <row r="6" spans="2:15" ht="13.5" customHeight="1">
      <c r="B6" s="83"/>
      <c r="C6" s="83"/>
      <c r="D6" s="83"/>
      <c r="E6" s="83"/>
      <c r="F6" s="83"/>
      <c r="G6" s="83"/>
      <c r="H6" s="83"/>
    </row>
    <row r="7" spans="2:15" ht="15.75" customHeight="1">
      <c r="D7" s="87" t="s">
        <v>11</v>
      </c>
      <c r="E7" s="87"/>
      <c r="F7" s="87"/>
      <c r="G7" s="86" t="s">
        <v>12</v>
      </c>
      <c r="H7" s="88" t="s">
        <v>13</v>
      </c>
    </row>
    <row r="8" spans="2:15">
      <c r="B8" s="84" t="s">
        <v>9</v>
      </c>
      <c r="C8" s="86" t="s">
        <v>10</v>
      </c>
      <c r="D8" s="5" t="s">
        <v>14</v>
      </c>
      <c r="E8" s="5" t="s">
        <v>15</v>
      </c>
      <c r="F8" s="5" t="s">
        <v>16</v>
      </c>
      <c r="G8" s="86"/>
      <c r="H8" s="88"/>
    </row>
    <row r="9" spans="2:15">
      <c r="B9" s="85"/>
      <c r="C9" s="86"/>
      <c r="D9" s="78" t="s">
        <v>17</v>
      </c>
      <c r="E9" s="78"/>
      <c r="F9" s="78"/>
      <c r="G9" s="6"/>
      <c r="H9" s="7"/>
    </row>
    <row r="10" spans="2:15" ht="4.5" customHeight="1">
      <c r="B10" s="8"/>
      <c r="C10" s="9"/>
      <c r="D10" s="8"/>
      <c r="E10" s="8"/>
      <c r="F10" s="8"/>
      <c r="G10" s="8"/>
      <c r="H10" s="8"/>
    </row>
    <row r="11" spans="2:15">
      <c r="B11" s="79" t="s">
        <v>18</v>
      </c>
      <c r="C11" s="10" t="s">
        <v>164</v>
      </c>
      <c r="D11" s="65">
        <v>1063.73</v>
      </c>
      <c r="E11" s="65">
        <v>1154.8059999999998</v>
      </c>
      <c r="F11" s="65">
        <v>119.10999999999999</v>
      </c>
      <c r="G11" s="11">
        <f>+SUM(D11:F11)</f>
        <v>2337.6460000000002</v>
      </c>
      <c r="H11" s="12">
        <f>G11/G37</f>
        <v>0.34109567533747037</v>
      </c>
      <c r="I11" s="13"/>
      <c r="J11" s="51"/>
      <c r="K11" s="51"/>
      <c r="L11" s="51"/>
      <c r="M11" s="51"/>
      <c r="N11" s="51"/>
      <c r="O11" s="48"/>
    </row>
    <row r="12" spans="2:15">
      <c r="B12" s="79"/>
      <c r="C12" s="10" t="s">
        <v>19</v>
      </c>
      <c r="D12" s="65">
        <v>587</v>
      </c>
      <c r="E12" s="66">
        <v>0</v>
      </c>
      <c r="F12" s="66">
        <v>0</v>
      </c>
      <c r="G12" s="11">
        <f t="shared" ref="G12:G13" si="0">+SUM(D12:F12)</f>
        <v>587</v>
      </c>
      <c r="H12" s="12">
        <f>G12/G37</f>
        <v>8.5651617662851898E-2</v>
      </c>
      <c r="I12" s="13"/>
      <c r="J12" s="54"/>
      <c r="K12" s="54"/>
      <c r="L12" s="54"/>
      <c r="M12" s="48"/>
      <c r="N12" s="51"/>
      <c r="O12" s="48"/>
    </row>
    <row r="13" spans="2:15">
      <c r="B13" s="14"/>
      <c r="C13" s="10" t="s">
        <v>20</v>
      </c>
      <c r="D13" s="65">
        <v>1050.3699999999999</v>
      </c>
      <c r="E13" s="65">
        <v>491.04999999999995</v>
      </c>
      <c r="F13" s="66">
        <v>0</v>
      </c>
      <c r="G13" s="11">
        <f t="shared" si="0"/>
        <v>1541.4199999999998</v>
      </c>
      <c r="H13" s="12">
        <f>G13/G37</f>
        <v>0.22491501958751817</v>
      </c>
      <c r="I13" s="13"/>
      <c r="J13" s="52"/>
      <c r="K13" s="52"/>
      <c r="L13" s="52"/>
      <c r="M13" s="48"/>
      <c r="N13" s="51"/>
      <c r="O13" s="48"/>
    </row>
    <row r="14" spans="2:15" ht="15" customHeight="1">
      <c r="B14" s="80" t="s">
        <v>21</v>
      </c>
      <c r="C14" s="80"/>
      <c r="D14" s="15">
        <f>+SUM(D11:D13)</f>
        <v>2701.1</v>
      </c>
      <c r="E14" s="15">
        <f>+SUM(E11:E13)</f>
        <v>1645.8559999999998</v>
      </c>
      <c r="F14" s="15">
        <f>+SUM(F11:F13)</f>
        <v>119.10999999999999</v>
      </c>
      <c r="G14" s="15">
        <f>+SUM(G11:G13)</f>
        <v>4466.0659999999998</v>
      </c>
      <c r="H14" s="16">
        <f>+SUM(H11:H13)</f>
        <v>0.65166231258784046</v>
      </c>
      <c r="I14" s="13"/>
      <c r="J14" s="52"/>
      <c r="K14" s="53"/>
      <c r="L14" s="52"/>
      <c r="M14" s="48"/>
      <c r="N14" s="51"/>
      <c r="O14" s="48"/>
    </row>
    <row r="15" spans="2:15" ht="15.75" customHeight="1">
      <c r="B15" s="14"/>
      <c r="C15" s="17"/>
      <c r="D15" s="11"/>
      <c r="E15" s="11"/>
      <c r="F15" s="11"/>
      <c r="G15" s="11"/>
      <c r="H15" s="18"/>
      <c r="I15" s="13"/>
      <c r="J15" s="52"/>
      <c r="K15" s="52" t="s">
        <v>21</v>
      </c>
      <c r="L15" s="53">
        <f>+G14</f>
        <v>4466.0659999999998</v>
      </c>
      <c r="M15" s="48"/>
      <c r="N15" s="51"/>
      <c r="O15" s="48"/>
    </row>
    <row r="16" spans="2:15" ht="12.75" customHeight="1">
      <c r="B16" s="79" t="s">
        <v>22</v>
      </c>
      <c r="C16" s="10" t="s">
        <v>164</v>
      </c>
      <c r="D16" s="66">
        <v>0</v>
      </c>
      <c r="E16" s="65">
        <v>68</v>
      </c>
      <c r="F16" s="65">
        <v>177.7</v>
      </c>
      <c r="G16" s="11">
        <f t="shared" ref="G16:G34" si="1">+SUM(D16:F16)</f>
        <v>245.7</v>
      </c>
      <c r="H16" s="12">
        <f>+G16/G37</f>
        <v>3.5851111515779743E-2</v>
      </c>
      <c r="I16" s="13"/>
      <c r="J16" s="52"/>
      <c r="K16" s="52" t="s">
        <v>29</v>
      </c>
      <c r="L16" s="53">
        <f>+G35</f>
        <v>2387.2779999999993</v>
      </c>
      <c r="M16" s="48"/>
      <c r="N16" s="51"/>
      <c r="O16" s="48"/>
    </row>
    <row r="17" spans="2:15" ht="15" customHeight="1">
      <c r="B17" s="79"/>
      <c r="C17" s="10" t="s">
        <v>23</v>
      </c>
      <c r="D17" s="65">
        <v>172</v>
      </c>
      <c r="E17" s="66">
        <v>0</v>
      </c>
      <c r="F17" s="66">
        <v>0</v>
      </c>
      <c r="G17" s="11">
        <f t="shared" si="1"/>
        <v>172</v>
      </c>
      <c r="H17" s="12">
        <f>+G17/G37</f>
        <v>2.5097237202743657E-2</v>
      </c>
      <c r="I17" s="13"/>
      <c r="J17" s="52"/>
      <c r="K17" s="52"/>
      <c r="L17" s="52"/>
      <c r="M17" s="48"/>
      <c r="N17" s="51"/>
      <c r="O17" s="48"/>
    </row>
    <row r="18" spans="2:15" ht="15" customHeight="1">
      <c r="B18" s="79"/>
      <c r="C18" s="10" t="s">
        <v>128</v>
      </c>
      <c r="D18" s="66">
        <v>0</v>
      </c>
      <c r="E18" s="65">
        <v>58.91</v>
      </c>
      <c r="F18" s="65">
        <v>186.60999999999999</v>
      </c>
      <c r="G18" s="11">
        <f t="shared" si="1"/>
        <v>245.51999999999998</v>
      </c>
      <c r="H18" s="12">
        <f>+G18/G37</f>
        <v>3.5824846965218732E-2</v>
      </c>
      <c r="I18" s="13"/>
      <c r="J18" s="52"/>
      <c r="K18" s="52"/>
      <c r="L18" s="52"/>
      <c r="M18" s="48"/>
      <c r="N18" s="51"/>
      <c r="O18" s="48"/>
    </row>
    <row r="19" spans="2:15" ht="15" customHeight="1">
      <c r="B19" s="79"/>
      <c r="C19" s="10" t="s">
        <v>178</v>
      </c>
      <c r="D19" s="66">
        <v>0</v>
      </c>
      <c r="E19" s="65">
        <v>150.30000000000001</v>
      </c>
      <c r="F19" s="65">
        <v>265.60799999999995</v>
      </c>
      <c r="G19" s="11">
        <f t="shared" si="1"/>
        <v>415.90799999999996</v>
      </c>
      <c r="H19" s="12">
        <f>+G19/G37</f>
        <v>6.0686870526271558E-2</v>
      </c>
      <c r="I19" s="13"/>
      <c r="J19" s="52"/>
      <c r="K19" s="52"/>
      <c r="L19" s="52"/>
      <c r="M19" s="48"/>
      <c r="N19" s="51"/>
      <c r="O19" s="48"/>
    </row>
    <row r="20" spans="2:15">
      <c r="B20" s="79"/>
      <c r="C20" s="10" t="s">
        <v>24</v>
      </c>
      <c r="D20" s="66">
        <v>0</v>
      </c>
      <c r="E20" s="65">
        <v>56.6</v>
      </c>
      <c r="F20" s="66">
        <v>0</v>
      </c>
      <c r="G20" s="11">
        <f t="shared" si="1"/>
        <v>56.6</v>
      </c>
      <c r="H20" s="12">
        <f>+G20/G37</f>
        <v>8.2587420097400641E-3</v>
      </c>
      <c r="I20" s="13"/>
      <c r="J20" s="51"/>
      <c r="K20" s="51"/>
      <c r="L20" s="51"/>
      <c r="M20" s="48"/>
      <c r="N20" s="48"/>
      <c r="O20" s="48"/>
    </row>
    <row r="21" spans="2:15">
      <c r="B21" s="79"/>
      <c r="C21" s="10" t="s">
        <v>179</v>
      </c>
      <c r="D21" s="66">
        <v>0</v>
      </c>
      <c r="E21" s="66">
        <v>61.3</v>
      </c>
      <c r="F21" s="66">
        <v>461.99999999999989</v>
      </c>
      <c r="G21" s="11">
        <f t="shared" si="1"/>
        <v>523.29999999999984</v>
      </c>
      <c r="H21" s="12">
        <f>+G21/G37</f>
        <v>7.6356885047649717E-2</v>
      </c>
      <c r="I21" s="13"/>
      <c r="J21" s="51"/>
      <c r="K21" s="51"/>
      <c r="L21" s="51"/>
      <c r="M21" s="48"/>
      <c r="N21" s="48"/>
      <c r="O21" s="48"/>
    </row>
    <row r="22" spans="2:15">
      <c r="B22" s="79"/>
      <c r="C22" s="10" t="s">
        <v>25</v>
      </c>
      <c r="D22" s="66">
        <v>0</v>
      </c>
      <c r="E22" s="66">
        <v>3.74</v>
      </c>
      <c r="F22" s="65">
        <v>78.23</v>
      </c>
      <c r="G22" s="11">
        <f t="shared" si="1"/>
        <v>81.97</v>
      </c>
      <c r="H22" s="12">
        <f>+G22/G37</f>
        <v>1.1960584497144752E-2</v>
      </c>
      <c r="I22" s="13"/>
      <c r="J22" s="48"/>
      <c r="K22" s="48"/>
      <c r="L22" s="48"/>
      <c r="M22" s="48"/>
      <c r="N22" s="48"/>
      <c r="O22" s="48"/>
    </row>
    <row r="23" spans="2:15">
      <c r="B23" s="79"/>
      <c r="C23" s="10" t="s">
        <v>118</v>
      </c>
      <c r="D23" s="66">
        <v>0</v>
      </c>
      <c r="E23" s="66">
        <v>0</v>
      </c>
      <c r="F23" s="65">
        <v>1.52</v>
      </c>
      <c r="G23" s="11">
        <f t="shared" si="1"/>
        <v>1.52</v>
      </c>
      <c r="H23" s="12">
        <f>+G23/G37</f>
        <v>2.2178953807075789E-4</v>
      </c>
      <c r="I23" s="13"/>
      <c r="J23" s="48"/>
      <c r="K23" s="48"/>
      <c r="L23" s="48"/>
      <c r="M23" s="48"/>
      <c r="N23" s="48"/>
      <c r="O23" s="48"/>
    </row>
    <row r="24" spans="2:15">
      <c r="B24" s="79"/>
      <c r="C24" s="10" t="s">
        <v>26</v>
      </c>
      <c r="D24" s="66">
        <v>0</v>
      </c>
      <c r="E24" s="65">
        <v>2.11</v>
      </c>
      <c r="F24" s="66">
        <v>0</v>
      </c>
      <c r="G24" s="11">
        <f t="shared" si="1"/>
        <v>2.11</v>
      </c>
      <c r="H24" s="12">
        <f>+G24/G37</f>
        <v>3.0787889824295997E-4</v>
      </c>
      <c r="I24" s="13"/>
      <c r="J24" s="48"/>
      <c r="K24" s="48"/>
      <c r="L24" s="48"/>
      <c r="M24" s="48"/>
      <c r="N24" s="48"/>
      <c r="O24" s="48"/>
    </row>
    <row r="25" spans="2:15">
      <c r="B25" s="79"/>
      <c r="C25" s="10" t="s">
        <v>27</v>
      </c>
      <c r="D25" s="66">
        <v>0</v>
      </c>
      <c r="E25" s="66">
        <v>0</v>
      </c>
      <c r="F25" s="66">
        <v>1.9</v>
      </c>
      <c r="G25" s="11">
        <f t="shared" si="1"/>
        <v>1.9</v>
      </c>
      <c r="H25" s="12">
        <f>+G25/G37</f>
        <v>2.7723692258844736E-4</v>
      </c>
      <c r="I25" s="13"/>
      <c r="J25" s="48"/>
      <c r="K25" s="48"/>
      <c r="L25" s="48"/>
      <c r="M25" s="48"/>
      <c r="N25" s="48"/>
      <c r="O25" s="48"/>
    </row>
    <row r="26" spans="2:15">
      <c r="B26" s="79"/>
      <c r="C26" s="10" t="s">
        <v>20</v>
      </c>
      <c r="D26" s="66">
        <v>0</v>
      </c>
      <c r="E26" s="66">
        <v>120.61</v>
      </c>
      <c r="F26" s="66">
        <v>0</v>
      </c>
      <c r="G26" s="11">
        <f t="shared" si="1"/>
        <v>120.61</v>
      </c>
      <c r="H26" s="12">
        <f>+G26/G37</f>
        <v>1.7598708017575071E-2</v>
      </c>
      <c r="I26" s="13"/>
      <c r="J26" s="48"/>
      <c r="K26" s="48"/>
      <c r="L26" s="48"/>
      <c r="M26" s="48"/>
      <c r="N26" s="48"/>
      <c r="O26" s="48"/>
    </row>
    <row r="27" spans="2:15">
      <c r="B27" s="81"/>
      <c r="C27" s="42" t="s">
        <v>133</v>
      </c>
      <c r="D27" s="67">
        <v>0</v>
      </c>
      <c r="E27" s="68">
        <v>0</v>
      </c>
      <c r="F27" s="68">
        <v>84.3</v>
      </c>
      <c r="G27" s="19">
        <f t="shared" si="1"/>
        <v>84.3</v>
      </c>
      <c r="H27" s="20">
        <f>+G27/G37</f>
        <v>1.2300564512740059E-2</v>
      </c>
      <c r="I27" s="13"/>
      <c r="J27" s="48"/>
      <c r="K27" s="48"/>
      <c r="L27" s="48"/>
      <c r="M27" s="48"/>
      <c r="N27" s="48"/>
      <c r="O27" s="48"/>
    </row>
    <row r="28" spans="2:15">
      <c r="B28" s="79" t="s">
        <v>28</v>
      </c>
      <c r="C28" s="10" t="s">
        <v>1</v>
      </c>
      <c r="D28" s="43">
        <v>0</v>
      </c>
      <c r="E28" s="11">
        <v>204.53999999999996</v>
      </c>
      <c r="F28" s="11">
        <v>134</v>
      </c>
      <c r="G28" s="11">
        <f t="shared" si="1"/>
        <v>338.53999999999996</v>
      </c>
      <c r="H28" s="12">
        <f>+G28/G37</f>
        <v>4.9397783038469978E-2</v>
      </c>
      <c r="I28" s="13"/>
      <c r="J28" s="48"/>
      <c r="K28" s="48"/>
      <c r="L28" s="48"/>
      <c r="M28" s="48"/>
      <c r="N28" s="48"/>
      <c r="O28" s="48"/>
    </row>
    <row r="29" spans="2:15">
      <c r="B29" s="79"/>
      <c r="C29" s="10" t="s">
        <v>4</v>
      </c>
      <c r="D29" s="66">
        <v>0</v>
      </c>
      <c r="E29" s="65">
        <v>17.7</v>
      </c>
      <c r="F29" s="66">
        <v>0</v>
      </c>
      <c r="G29" s="11">
        <f t="shared" si="1"/>
        <v>17.7</v>
      </c>
      <c r="H29" s="12">
        <f>+G29/G37</f>
        <v>2.5826808051660623E-3</v>
      </c>
      <c r="I29" s="13"/>
      <c r="J29" s="48"/>
      <c r="K29" s="48"/>
      <c r="L29" s="48"/>
      <c r="M29" s="48"/>
      <c r="N29" s="48"/>
      <c r="O29" s="48"/>
    </row>
    <row r="30" spans="2:15">
      <c r="B30" s="79"/>
      <c r="C30" s="10" t="s">
        <v>3</v>
      </c>
      <c r="D30" s="66">
        <v>0</v>
      </c>
      <c r="E30" s="66">
        <v>0</v>
      </c>
      <c r="F30" s="65">
        <v>65.7</v>
      </c>
      <c r="G30" s="11">
        <f t="shared" si="1"/>
        <v>65.7</v>
      </c>
      <c r="H30" s="12">
        <f>+G30/G37</f>
        <v>9.5865609547689436E-3</v>
      </c>
      <c r="I30" s="13"/>
    </row>
    <row r="31" spans="2:15">
      <c r="B31" s="79"/>
      <c r="C31" s="10" t="s">
        <v>175</v>
      </c>
      <c r="D31" s="66">
        <v>0</v>
      </c>
      <c r="E31" s="66">
        <v>0</v>
      </c>
      <c r="F31" s="65">
        <v>0.3</v>
      </c>
      <c r="G31" s="11">
        <f t="shared" si="1"/>
        <v>0.3</v>
      </c>
      <c r="H31" s="12">
        <f>+G31/G37</f>
        <v>4.3774250935018002E-5</v>
      </c>
      <c r="I31" s="13"/>
    </row>
    <row r="32" spans="2:15">
      <c r="B32" s="79"/>
      <c r="C32" s="10" t="s">
        <v>2</v>
      </c>
      <c r="D32" s="65">
        <v>5.5</v>
      </c>
      <c r="E32" s="66">
        <v>0</v>
      </c>
      <c r="F32" s="66">
        <v>0</v>
      </c>
      <c r="G32" s="11">
        <f t="shared" si="1"/>
        <v>5.5</v>
      </c>
      <c r="H32" s="12">
        <f>+G32/G37</f>
        <v>8.0252793380866346E-4</v>
      </c>
      <c r="I32" s="13"/>
    </row>
    <row r="33" spans="2:9">
      <c r="B33" s="79"/>
      <c r="C33" s="10" t="s">
        <v>117</v>
      </c>
      <c r="D33" s="66">
        <v>0</v>
      </c>
      <c r="E33" s="65">
        <v>6.6</v>
      </c>
      <c r="F33" s="66">
        <v>0</v>
      </c>
      <c r="G33" s="11">
        <f t="shared" si="1"/>
        <v>6.6</v>
      </c>
      <c r="H33" s="12">
        <f>+G33/G37</f>
        <v>9.6303352057039611E-4</v>
      </c>
      <c r="I33" s="13"/>
    </row>
    <row r="34" spans="2:9">
      <c r="B34" s="14"/>
      <c r="C34" s="10" t="s">
        <v>165</v>
      </c>
      <c r="D34" s="65">
        <v>1.5</v>
      </c>
      <c r="E34" s="66">
        <v>0</v>
      </c>
      <c r="F34" s="66">
        <v>0</v>
      </c>
      <c r="G34" s="11">
        <f t="shared" si="1"/>
        <v>1.5</v>
      </c>
      <c r="H34" s="12">
        <f>+G34/G37</f>
        <v>2.1887125467509003E-4</v>
      </c>
      <c r="I34" s="13"/>
    </row>
    <row r="35" spans="2:9">
      <c r="B35" s="82" t="s">
        <v>29</v>
      </c>
      <c r="C35" s="82"/>
      <c r="D35" s="15">
        <f>+SUM(D16:D34)</f>
        <v>179</v>
      </c>
      <c r="E35" s="15">
        <f>+SUM(E16:E34)</f>
        <v>750.41000000000008</v>
      </c>
      <c r="F35" s="15">
        <f>+SUM(F16:F34)</f>
        <v>1457.8679999999997</v>
      </c>
      <c r="G35" s="15">
        <f>+SUM(G16:G34)</f>
        <v>2387.2779999999993</v>
      </c>
      <c r="H35" s="22">
        <f>+SUM(H16:H34)</f>
        <v>0.34833768741215965</v>
      </c>
      <c r="I35" s="70"/>
    </row>
    <row r="36" spans="2:9">
      <c r="B36" s="21"/>
      <c r="C36" s="23"/>
      <c r="D36" s="11"/>
      <c r="E36" s="11"/>
      <c r="F36" s="11"/>
      <c r="G36" s="11"/>
      <c r="H36" s="18"/>
      <c r="I36" s="13"/>
    </row>
    <row r="37" spans="2:9" ht="17.25" customHeight="1">
      <c r="B37" s="75" t="s">
        <v>30</v>
      </c>
      <c r="C37" s="75"/>
      <c r="D37" s="24">
        <f>+D14+D35</f>
        <v>2880.1</v>
      </c>
      <c r="E37" s="24">
        <f>+E14+E35</f>
        <v>2396.2659999999996</v>
      </c>
      <c r="F37" s="24">
        <f>+F14+F35</f>
        <v>1576.9779999999996</v>
      </c>
      <c r="G37" s="24">
        <f>+G14+G35</f>
        <v>6853.3439999999991</v>
      </c>
      <c r="H37" s="25">
        <f>+H14+H35</f>
        <v>1</v>
      </c>
    </row>
    <row r="38" spans="2:9" ht="11.25" customHeight="1">
      <c r="B38" s="76" t="s">
        <v>119</v>
      </c>
      <c r="C38" s="76"/>
      <c r="D38" s="76"/>
      <c r="E38" s="76"/>
      <c r="F38" s="76"/>
      <c r="G38" s="76"/>
      <c r="H38" s="76"/>
    </row>
    <row r="39" spans="2:9" ht="14.25" customHeight="1">
      <c r="B39" s="77"/>
      <c r="C39" s="77"/>
      <c r="D39" s="77"/>
      <c r="E39" s="77"/>
      <c r="F39" s="77"/>
      <c r="G39" s="77"/>
      <c r="H39" s="77"/>
    </row>
    <row r="40" spans="2:9" ht="15.75" customHeight="1">
      <c r="B40" s="3"/>
      <c r="C40" s="3"/>
      <c r="D40" s="3"/>
      <c r="E40" s="3"/>
      <c r="F40" s="3"/>
      <c r="G40" s="3"/>
      <c r="H40" s="3"/>
    </row>
    <row r="41" spans="2:9" ht="13.5" customHeight="1"/>
  </sheetData>
  <mergeCells count="18">
    <mergeCell ref="B1:H1"/>
    <mergeCell ref="B3:H3"/>
    <mergeCell ref="B6:H6"/>
    <mergeCell ref="B8:B9"/>
    <mergeCell ref="C8:C9"/>
    <mergeCell ref="D7:F7"/>
    <mergeCell ref="G7:G8"/>
    <mergeCell ref="H7:H8"/>
    <mergeCell ref="B2:H2"/>
    <mergeCell ref="B37:C37"/>
    <mergeCell ref="B38:H38"/>
    <mergeCell ref="B39:H39"/>
    <mergeCell ref="D9:F9"/>
    <mergeCell ref="B11:B12"/>
    <mergeCell ref="B14:C14"/>
    <mergeCell ref="B16:B27"/>
    <mergeCell ref="B28:B33"/>
    <mergeCell ref="B35:C3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86"/>
  <sheetViews>
    <sheetView showGridLines="0" zoomScale="112" zoomScaleNormal="112" zoomScaleSheetLayoutView="120" workbookViewId="0"/>
  </sheetViews>
  <sheetFormatPr baseColWidth="10" defaultRowHeight="12.75"/>
  <cols>
    <col min="1" max="1" width="11.42578125" style="27"/>
    <col min="2" max="2" width="22.42578125" style="27" customWidth="1"/>
    <col min="3" max="3" width="8" style="27" customWidth="1"/>
    <col min="4" max="4" width="7.140625" style="27" customWidth="1"/>
    <col min="5" max="5" width="7.28515625" style="27" customWidth="1"/>
    <col min="6" max="6" width="8.7109375" style="27" customWidth="1"/>
    <col min="7" max="7" width="7.140625" style="27" customWidth="1"/>
    <col min="8" max="8" width="7.28515625" style="27" customWidth="1"/>
    <col min="9" max="10" width="8.7109375" style="27" customWidth="1"/>
    <col min="11" max="11" width="17.85546875" style="27" customWidth="1"/>
    <col min="12" max="16384" width="11.42578125" style="27"/>
  </cols>
  <sheetData>
    <row r="1" spans="1:12">
      <c r="B1" s="28"/>
    </row>
    <row r="2" spans="1:12" ht="19.5">
      <c r="A2" s="29"/>
      <c r="B2" s="73" t="s">
        <v>116</v>
      </c>
      <c r="C2" s="73"/>
      <c r="D2" s="73"/>
      <c r="E2" s="73"/>
      <c r="F2" s="73"/>
      <c r="G2" s="73"/>
      <c r="H2" s="73"/>
      <c r="I2" s="73"/>
      <c r="J2" s="73"/>
      <c r="K2" s="73"/>
      <c r="L2" s="31"/>
    </row>
    <row r="3" spans="1:12" ht="19.5">
      <c r="A3" s="29"/>
      <c r="B3" s="73" t="s">
        <v>31</v>
      </c>
      <c r="C3" s="73"/>
      <c r="D3" s="73"/>
      <c r="E3" s="73"/>
      <c r="F3" s="73"/>
      <c r="G3" s="73"/>
      <c r="H3" s="73"/>
      <c r="I3" s="73"/>
      <c r="J3" s="73"/>
      <c r="K3" s="73"/>
      <c r="L3" s="31"/>
    </row>
    <row r="4" spans="1:12" ht="19.5">
      <c r="A4" s="29"/>
      <c r="B4" s="74" t="s">
        <v>32</v>
      </c>
      <c r="C4" s="74"/>
      <c r="D4" s="74"/>
      <c r="E4" s="74"/>
      <c r="F4" s="74"/>
      <c r="G4" s="74"/>
      <c r="H4" s="74"/>
      <c r="I4" s="74"/>
      <c r="J4" s="74"/>
      <c r="K4" s="74"/>
      <c r="L4" s="31"/>
    </row>
    <row r="5" spans="1:12" ht="14.25" customHeight="1">
      <c r="A5" s="29"/>
      <c r="B5" s="74" t="s">
        <v>174</v>
      </c>
      <c r="C5" s="74"/>
      <c r="D5" s="74"/>
      <c r="E5" s="74"/>
      <c r="F5" s="74"/>
      <c r="G5" s="74"/>
      <c r="H5" s="74"/>
      <c r="I5" s="74"/>
      <c r="J5" s="74"/>
      <c r="K5" s="74"/>
      <c r="L5" s="31"/>
    </row>
    <row r="6" spans="1:12" ht="5.0999999999999996" customHeight="1">
      <c r="A6" s="29"/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>
      <c r="A7" s="29"/>
      <c r="B7" s="89" t="s">
        <v>33</v>
      </c>
      <c r="C7" s="89" t="s">
        <v>34</v>
      </c>
      <c r="D7" s="89"/>
      <c r="E7" s="32" t="s">
        <v>35</v>
      </c>
      <c r="F7" s="32" t="s">
        <v>36</v>
      </c>
      <c r="G7" s="89" t="s">
        <v>37</v>
      </c>
      <c r="H7" s="89"/>
      <c r="I7" s="32" t="s">
        <v>38</v>
      </c>
      <c r="J7" s="90" t="s">
        <v>39</v>
      </c>
      <c r="K7" s="90" t="s">
        <v>0</v>
      </c>
      <c r="L7" s="31"/>
    </row>
    <row r="8" spans="1:12">
      <c r="A8" s="29"/>
      <c r="B8" s="78"/>
      <c r="C8" s="33" t="s">
        <v>7</v>
      </c>
      <c r="D8" s="33" t="s">
        <v>8</v>
      </c>
      <c r="E8" s="6" t="s">
        <v>40</v>
      </c>
      <c r="F8" s="6" t="s">
        <v>6</v>
      </c>
      <c r="G8" s="33" t="s">
        <v>41</v>
      </c>
      <c r="H8" s="33" t="s">
        <v>42</v>
      </c>
      <c r="I8" s="6" t="s">
        <v>43</v>
      </c>
      <c r="J8" s="91"/>
      <c r="K8" s="91"/>
      <c r="L8" s="31"/>
    </row>
    <row r="9" spans="1:12" ht="5.0999999999999996" customHeight="1">
      <c r="A9" s="29"/>
      <c r="B9" s="34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12.6" customHeight="1">
      <c r="A10" s="29"/>
      <c r="B10" s="44" t="s">
        <v>94</v>
      </c>
      <c r="C10" s="44" t="s">
        <v>68</v>
      </c>
      <c r="D10" s="44" t="s">
        <v>95</v>
      </c>
      <c r="E10" s="45">
        <v>397.5</v>
      </c>
      <c r="F10" s="46">
        <v>33.299999999999997</v>
      </c>
      <c r="G10" s="45">
        <v>115</v>
      </c>
      <c r="H10" s="45">
        <v>115</v>
      </c>
      <c r="I10" s="47">
        <v>104.5</v>
      </c>
      <c r="J10" s="45">
        <v>2010</v>
      </c>
      <c r="K10" s="45" t="s">
        <v>20</v>
      </c>
      <c r="L10" s="35"/>
    </row>
    <row r="11" spans="1:12" ht="12.6" customHeight="1">
      <c r="A11" s="29"/>
      <c r="B11" s="44" t="s">
        <v>138</v>
      </c>
      <c r="C11" s="44" t="s">
        <v>126</v>
      </c>
      <c r="D11" s="44" t="s">
        <v>139</v>
      </c>
      <c r="E11" s="45">
        <v>397.5</v>
      </c>
      <c r="F11" s="46">
        <v>74</v>
      </c>
      <c r="G11" s="45">
        <v>115</v>
      </c>
      <c r="H11" s="45">
        <v>115</v>
      </c>
      <c r="I11" s="47">
        <v>4.8499999999999996</v>
      </c>
      <c r="J11" s="45">
        <v>2013</v>
      </c>
      <c r="K11" s="45" t="s">
        <v>20</v>
      </c>
      <c r="L11" s="35"/>
    </row>
    <row r="12" spans="1:12" ht="12.6" customHeight="1">
      <c r="A12" s="29"/>
      <c r="B12" s="44" t="s">
        <v>140</v>
      </c>
      <c r="C12" s="44" t="s">
        <v>125</v>
      </c>
      <c r="D12" s="44" t="s">
        <v>141</v>
      </c>
      <c r="E12" s="45">
        <v>954</v>
      </c>
      <c r="F12" s="46">
        <v>150</v>
      </c>
      <c r="G12" s="45">
        <v>230</v>
      </c>
      <c r="H12" s="45">
        <v>230</v>
      </c>
      <c r="I12" s="47">
        <v>74.239999999999995</v>
      </c>
      <c r="J12" s="45">
        <v>2012</v>
      </c>
      <c r="K12" s="45" t="s">
        <v>20</v>
      </c>
      <c r="L12" s="31"/>
    </row>
    <row r="13" spans="1:12" ht="12.6" customHeight="1">
      <c r="A13" s="29"/>
      <c r="B13" s="44" t="s">
        <v>96</v>
      </c>
      <c r="C13" s="44" t="s">
        <v>97</v>
      </c>
      <c r="D13" s="44" t="s">
        <v>98</v>
      </c>
      <c r="E13" s="45">
        <v>397.5</v>
      </c>
      <c r="F13" s="46">
        <v>33.299999999999997</v>
      </c>
      <c r="G13" s="45">
        <v>115</v>
      </c>
      <c r="H13" s="45">
        <v>115</v>
      </c>
      <c r="I13" s="47">
        <v>84.8</v>
      </c>
      <c r="J13" s="45">
        <v>2010</v>
      </c>
      <c r="K13" s="45" t="s">
        <v>20</v>
      </c>
      <c r="L13" s="31"/>
    </row>
    <row r="14" spans="1:12" s="49" customFormat="1" ht="12.6" customHeight="1">
      <c r="B14" s="44" t="s">
        <v>146</v>
      </c>
      <c r="C14" s="44" t="s">
        <v>147</v>
      </c>
      <c r="D14" s="44" t="s">
        <v>148</v>
      </c>
      <c r="E14" s="45">
        <v>954</v>
      </c>
      <c r="F14" s="46">
        <v>155.9</v>
      </c>
      <c r="G14" s="45">
        <v>230</v>
      </c>
      <c r="H14" s="45">
        <v>230</v>
      </c>
      <c r="I14" s="47">
        <v>31</v>
      </c>
      <c r="J14" s="45">
        <v>2015</v>
      </c>
      <c r="K14" s="45" t="s">
        <v>20</v>
      </c>
      <c r="L14" s="50"/>
    </row>
    <row r="15" spans="1:12" s="49" customFormat="1" ht="12.6" customHeight="1">
      <c r="B15" s="44" t="s">
        <v>124</v>
      </c>
      <c r="C15" s="44" t="s">
        <v>47</v>
      </c>
      <c r="D15" s="44" t="s">
        <v>125</v>
      </c>
      <c r="E15" s="45">
        <v>954</v>
      </c>
      <c r="F15" s="46">
        <v>150</v>
      </c>
      <c r="G15" s="45">
        <v>230</v>
      </c>
      <c r="H15" s="45">
        <v>230</v>
      </c>
      <c r="I15" s="47">
        <v>181.13</v>
      </c>
      <c r="J15" s="45">
        <v>2012</v>
      </c>
      <c r="K15" s="45" t="s">
        <v>20</v>
      </c>
      <c r="L15" s="41"/>
    </row>
    <row r="16" spans="1:12" s="49" customFormat="1" ht="12.6" customHeight="1">
      <c r="B16" s="44" t="s">
        <v>149</v>
      </c>
      <c r="C16" s="44" t="s">
        <v>44</v>
      </c>
      <c r="D16" s="44" t="s">
        <v>147</v>
      </c>
      <c r="E16" s="45">
        <v>954</v>
      </c>
      <c r="F16" s="46">
        <v>155.9</v>
      </c>
      <c r="G16" s="45">
        <v>230</v>
      </c>
      <c r="H16" s="45">
        <v>230</v>
      </c>
      <c r="I16" s="47">
        <v>244</v>
      </c>
      <c r="J16" s="45">
        <v>2015</v>
      </c>
      <c r="K16" s="45" t="s">
        <v>20</v>
      </c>
      <c r="L16" s="41"/>
    </row>
    <row r="17" spans="2:12" s="49" customFormat="1" ht="12.6" customHeight="1">
      <c r="B17" s="44" t="s">
        <v>149</v>
      </c>
      <c r="C17" s="44" t="s">
        <v>44</v>
      </c>
      <c r="D17" s="44" t="s">
        <v>147</v>
      </c>
      <c r="E17" s="45">
        <v>954</v>
      </c>
      <c r="F17" s="46">
        <v>155.9</v>
      </c>
      <c r="G17" s="45">
        <v>230</v>
      </c>
      <c r="H17" s="45">
        <v>230</v>
      </c>
      <c r="I17" s="47">
        <v>244</v>
      </c>
      <c r="J17" s="45">
        <v>2015</v>
      </c>
      <c r="K17" s="45" t="s">
        <v>20</v>
      </c>
      <c r="L17" s="41"/>
    </row>
    <row r="18" spans="2:12" s="49" customFormat="1" ht="12.6" customHeight="1">
      <c r="B18" s="44" t="s">
        <v>99</v>
      </c>
      <c r="C18" s="44" t="s">
        <v>100</v>
      </c>
      <c r="D18" s="44" t="s">
        <v>97</v>
      </c>
      <c r="E18" s="45">
        <v>397.5</v>
      </c>
      <c r="F18" s="46">
        <v>33.299999999999997</v>
      </c>
      <c r="G18" s="45">
        <v>115</v>
      </c>
      <c r="H18" s="45">
        <v>115</v>
      </c>
      <c r="I18" s="47">
        <v>138.5</v>
      </c>
      <c r="J18" s="45">
        <v>2010</v>
      </c>
      <c r="K18" s="45" t="s">
        <v>20</v>
      </c>
      <c r="L18" s="41"/>
    </row>
    <row r="19" spans="2:12" s="49" customFormat="1" ht="12.6" customHeight="1">
      <c r="B19" s="44" t="s">
        <v>142</v>
      </c>
      <c r="C19" s="44" t="s">
        <v>141</v>
      </c>
      <c r="D19" s="44" t="s">
        <v>143</v>
      </c>
      <c r="E19" s="45">
        <v>954</v>
      </c>
      <c r="F19" s="46">
        <v>160</v>
      </c>
      <c r="G19" s="45">
        <v>230</v>
      </c>
      <c r="H19" s="45">
        <v>230</v>
      </c>
      <c r="I19" s="47">
        <v>138</v>
      </c>
      <c r="J19" s="45">
        <v>2014</v>
      </c>
      <c r="K19" s="45" t="s">
        <v>20</v>
      </c>
      <c r="L19" s="41"/>
    </row>
    <row r="20" spans="2:12" s="49" customFormat="1" ht="12.6" customHeight="1">
      <c r="B20" s="44" t="s">
        <v>166</v>
      </c>
      <c r="C20" s="44" t="s">
        <v>141</v>
      </c>
      <c r="D20" s="44" t="s">
        <v>143</v>
      </c>
      <c r="E20" s="45">
        <v>954</v>
      </c>
      <c r="F20" s="46">
        <v>160</v>
      </c>
      <c r="G20" s="45">
        <v>230</v>
      </c>
      <c r="H20" s="45">
        <v>230</v>
      </c>
      <c r="I20" s="47">
        <v>138</v>
      </c>
      <c r="J20" s="45">
        <v>2014</v>
      </c>
      <c r="K20" s="45" t="s">
        <v>20</v>
      </c>
      <c r="L20" s="41"/>
    </row>
    <row r="21" spans="2:12" s="49" customFormat="1" ht="12.6" customHeight="1">
      <c r="B21" s="44" t="s">
        <v>101</v>
      </c>
      <c r="C21" s="44" t="s">
        <v>95</v>
      </c>
      <c r="D21" s="44" t="s">
        <v>100</v>
      </c>
      <c r="E21" s="45">
        <v>397.5</v>
      </c>
      <c r="F21" s="46">
        <v>33.299999999999997</v>
      </c>
      <c r="G21" s="45">
        <v>115</v>
      </c>
      <c r="H21" s="45">
        <v>115</v>
      </c>
      <c r="I21" s="47">
        <v>40.4</v>
      </c>
      <c r="J21" s="45">
        <v>2010</v>
      </c>
      <c r="K21" s="45" t="s">
        <v>20</v>
      </c>
      <c r="L21" s="41"/>
    </row>
    <row r="22" spans="2:12" s="49" customFormat="1" ht="12.6" customHeight="1">
      <c r="B22" s="44" t="s">
        <v>150</v>
      </c>
      <c r="C22" s="44" t="s">
        <v>95</v>
      </c>
      <c r="D22" s="44" t="s">
        <v>151</v>
      </c>
      <c r="E22" s="45">
        <v>397.5</v>
      </c>
      <c r="F22" s="46">
        <v>31.16</v>
      </c>
      <c r="G22" s="45">
        <v>115</v>
      </c>
      <c r="H22" s="45">
        <v>115</v>
      </c>
      <c r="I22" s="47">
        <v>118</v>
      </c>
      <c r="J22" s="45">
        <v>2015</v>
      </c>
      <c r="K22" s="45" t="s">
        <v>20</v>
      </c>
      <c r="L22" s="41"/>
    </row>
    <row r="23" spans="2:12" s="49" customFormat="1" ht="12.6" customHeight="1">
      <c r="B23" s="44" t="s">
        <v>52</v>
      </c>
      <c r="C23" s="44" t="s">
        <v>51</v>
      </c>
      <c r="D23" s="44" t="s">
        <v>53</v>
      </c>
      <c r="E23" s="45">
        <v>954</v>
      </c>
      <c r="F23" s="46">
        <v>130</v>
      </c>
      <c r="G23" s="45">
        <v>230</v>
      </c>
      <c r="H23" s="45">
        <v>230</v>
      </c>
      <c r="I23" s="47">
        <v>59.57</v>
      </c>
      <c r="J23" s="45">
        <v>1991</v>
      </c>
      <c r="K23" s="45" t="s">
        <v>164</v>
      </c>
      <c r="L23" s="55"/>
    </row>
    <row r="24" spans="2:12" s="49" customFormat="1" ht="12.6" customHeight="1">
      <c r="B24" s="44" t="s">
        <v>54</v>
      </c>
      <c r="C24" s="44" t="s">
        <v>53</v>
      </c>
      <c r="D24" s="44" t="s">
        <v>44</v>
      </c>
      <c r="E24" s="45">
        <v>954</v>
      </c>
      <c r="F24" s="46">
        <v>130</v>
      </c>
      <c r="G24" s="45">
        <v>230</v>
      </c>
      <c r="H24" s="45">
        <v>230</v>
      </c>
      <c r="I24" s="47">
        <v>22.65</v>
      </c>
      <c r="J24" s="45">
        <v>2005</v>
      </c>
      <c r="K24" s="45" t="s">
        <v>164</v>
      </c>
      <c r="L24" s="55"/>
    </row>
    <row r="25" spans="2:12" s="49" customFormat="1" ht="12.6" customHeight="1">
      <c r="B25" s="44" t="s">
        <v>55</v>
      </c>
      <c r="C25" s="44" t="s">
        <v>44</v>
      </c>
      <c r="D25" s="44" t="s">
        <v>56</v>
      </c>
      <c r="E25" s="45">
        <v>954</v>
      </c>
      <c r="F25" s="46">
        <v>130</v>
      </c>
      <c r="G25" s="45">
        <v>230</v>
      </c>
      <c r="H25" s="45">
        <v>230</v>
      </c>
      <c r="I25" s="47">
        <v>123.73</v>
      </c>
      <c r="J25" s="45">
        <v>2005</v>
      </c>
      <c r="K25" s="45" t="s">
        <v>164</v>
      </c>
      <c r="L25" s="55"/>
    </row>
    <row r="26" spans="2:12" s="49" customFormat="1" ht="12.6" customHeight="1">
      <c r="B26" s="44" t="s">
        <v>57</v>
      </c>
      <c r="C26" s="44" t="s">
        <v>58</v>
      </c>
      <c r="D26" s="44" t="s">
        <v>59</v>
      </c>
      <c r="E26" s="45">
        <v>954</v>
      </c>
      <c r="F26" s="46">
        <v>130</v>
      </c>
      <c r="G26" s="45">
        <v>230</v>
      </c>
      <c r="H26" s="45">
        <v>230</v>
      </c>
      <c r="I26" s="47">
        <v>193.57</v>
      </c>
      <c r="J26" s="45">
        <v>2005</v>
      </c>
      <c r="K26" s="45" t="s">
        <v>164</v>
      </c>
      <c r="L26" s="55"/>
    </row>
    <row r="27" spans="2:12" s="49" customFormat="1" ht="12.6" customHeight="1">
      <c r="B27" s="44" t="s">
        <v>60</v>
      </c>
      <c r="C27" s="44" t="s">
        <v>61</v>
      </c>
      <c r="D27" s="44" t="s">
        <v>127</v>
      </c>
      <c r="E27" s="45">
        <v>954</v>
      </c>
      <c r="F27" s="46">
        <v>130</v>
      </c>
      <c r="G27" s="45">
        <v>230</v>
      </c>
      <c r="H27" s="45">
        <v>230</v>
      </c>
      <c r="I27" s="47">
        <v>7.76</v>
      </c>
      <c r="J27" s="45">
        <v>2005</v>
      </c>
      <c r="K27" s="45" t="s">
        <v>164</v>
      </c>
      <c r="L27" s="56"/>
    </row>
    <row r="28" spans="2:12" s="49" customFormat="1" ht="12.6" customHeight="1">
      <c r="B28" s="44" t="s">
        <v>64</v>
      </c>
      <c r="C28" s="44" t="s">
        <v>62</v>
      </c>
      <c r="D28" s="44" t="s">
        <v>65</v>
      </c>
      <c r="E28" s="45">
        <v>397.5</v>
      </c>
      <c r="F28" s="46">
        <v>74</v>
      </c>
      <c r="G28" s="45">
        <v>115</v>
      </c>
      <c r="H28" s="45">
        <v>115</v>
      </c>
      <c r="I28" s="47">
        <v>5.39</v>
      </c>
      <c r="J28" s="45">
        <v>1980</v>
      </c>
      <c r="K28" s="45" t="s">
        <v>164</v>
      </c>
      <c r="L28" s="55"/>
    </row>
    <row r="29" spans="2:12" s="49" customFormat="1" ht="12.6" customHeight="1">
      <c r="B29" s="44" t="s">
        <v>129</v>
      </c>
      <c r="C29" s="44" t="s">
        <v>62</v>
      </c>
      <c r="D29" s="44" t="s">
        <v>65</v>
      </c>
      <c r="E29" s="45">
        <v>397.5</v>
      </c>
      <c r="F29" s="46">
        <v>74</v>
      </c>
      <c r="G29" s="45">
        <v>115</v>
      </c>
      <c r="H29" s="45">
        <v>115</v>
      </c>
      <c r="I29" s="47">
        <v>5.39</v>
      </c>
      <c r="J29" s="45">
        <v>2012</v>
      </c>
      <c r="K29" s="45" t="s">
        <v>164</v>
      </c>
      <c r="L29" s="55"/>
    </row>
    <row r="30" spans="2:12" s="49" customFormat="1" ht="12.6" customHeight="1">
      <c r="B30" s="44" t="s">
        <v>67</v>
      </c>
      <c r="C30" s="44" t="s">
        <v>68</v>
      </c>
      <c r="D30" s="44" t="s">
        <v>66</v>
      </c>
      <c r="E30" s="45">
        <v>397.5</v>
      </c>
      <c r="F30" s="46">
        <v>74</v>
      </c>
      <c r="G30" s="45">
        <v>115</v>
      </c>
      <c r="H30" s="45">
        <v>115</v>
      </c>
      <c r="I30" s="47">
        <v>63.89</v>
      </c>
      <c r="J30" s="45">
        <v>1997</v>
      </c>
      <c r="K30" s="45" t="s">
        <v>164</v>
      </c>
      <c r="L30" s="55"/>
    </row>
    <row r="31" spans="2:12" s="49" customFormat="1" ht="12.6" customHeight="1">
      <c r="B31" s="44" t="s">
        <v>69</v>
      </c>
      <c r="C31" s="44" t="s">
        <v>63</v>
      </c>
      <c r="D31" s="44" t="s">
        <v>70</v>
      </c>
      <c r="E31" s="45">
        <v>397.5</v>
      </c>
      <c r="F31" s="46">
        <v>74</v>
      </c>
      <c r="G31" s="45">
        <v>115</v>
      </c>
      <c r="H31" s="45">
        <v>115</v>
      </c>
      <c r="I31" s="47">
        <v>6.39</v>
      </c>
      <c r="J31" s="45">
        <v>1973</v>
      </c>
      <c r="K31" s="45" t="s">
        <v>164</v>
      </c>
      <c r="L31" s="55"/>
    </row>
    <row r="32" spans="2:12" s="49" customFormat="1" ht="12.6" customHeight="1">
      <c r="B32" s="44" t="s">
        <v>71</v>
      </c>
      <c r="C32" s="44" t="s">
        <v>63</v>
      </c>
      <c r="D32" s="44" t="s">
        <v>72</v>
      </c>
      <c r="E32" s="45">
        <v>397.5</v>
      </c>
      <c r="F32" s="46">
        <v>74</v>
      </c>
      <c r="G32" s="45">
        <v>115</v>
      </c>
      <c r="H32" s="45">
        <v>115</v>
      </c>
      <c r="I32" s="47">
        <v>8.93</v>
      </c>
      <c r="J32" s="45">
        <v>1989</v>
      </c>
      <c r="K32" s="45" t="s">
        <v>164</v>
      </c>
      <c r="L32" s="55"/>
    </row>
    <row r="33" spans="2:12" s="49" customFormat="1" ht="12.6" customHeight="1">
      <c r="B33" s="44" t="s">
        <v>73</v>
      </c>
      <c r="C33" s="44" t="s">
        <v>65</v>
      </c>
      <c r="D33" s="44" t="s">
        <v>74</v>
      </c>
      <c r="E33" s="45">
        <v>397.5</v>
      </c>
      <c r="F33" s="46">
        <v>74</v>
      </c>
      <c r="G33" s="45">
        <v>115</v>
      </c>
      <c r="H33" s="45">
        <v>115</v>
      </c>
      <c r="I33" s="47">
        <v>148.02000000000001</v>
      </c>
      <c r="J33" s="45">
        <v>1980</v>
      </c>
      <c r="K33" s="45" t="s">
        <v>164</v>
      </c>
      <c r="L33" s="55"/>
    </row>
    <row r="34" spans="2:12" s="49" customFormat="1" ht="12.6" customHeight="1">
      <c r="B34" s="44" t="s">
        <v>75</v>
      </c>
      <c r="C34" s="44" t="s">
        <v>65</v>
      </c>
      <c r="D34" s="44" t="s">
        <v>76</v>
      </c>
      <c r="E34" s="45">
        <v>397.5</v>
      </c>
      <c r="F34" s="46">
        <v>74</v>
      </c>
      <c r="G34" s="45">
        <v>115</v>
      </c>
      <c r="H34" s="45">
        <v>115</v>
      </c>
      <c r="I34" s="47">
        <v>45.47</v>
      </c>
      <c r="J34" s="45">
        <v>1966</v>
      </c>
      <c r="K34" s="45" t="s">
        <v>164</v>
      </c>
      <c r="L34" s="55"/>
    </row>
    <row r="35" spans="2:12" s="49" customFormat="1" ht="12.6" customHeight="1">
      <c r="B35" s="44" t="s">
        <v>77</v>
      </c>
      <c r="C35" s="44" t="s">
        <v>78</v>
      </c>
      <c r="D35" s="44" t="s">
        <v>79</v>
      </c>
      <c r="E35" s="45" t="s">
        <v>80</v>
      </c>
      <c r="F35" s="46">
        <v>74</v>
      </c>
      <c r="G35" s="45">
        <v>115</v>
      </c>
      <c r="H35" s="45">
        <v>115</v>
      </c>
      <c r="I35" s="47">
        <v>97.81</v>
      </c>
      <c r="J35" s="45">
        <v>1980</v>
      </c>
      <c r="K35" s="45" t="s">
        <v>164</v>
      </c>
      <c r="L35" s="55"/>
    </row>
    <row r="36" spans="2:12" s="49" customFormat="1" ht="12.6" customHeight="1">
      <c r="B36" s="44" t="s">
        <v>81</v>
      </c>
      <c r="C36" s="44" t="s">
        <v>79</v>
      </c>
      <c r="D36" s="44" t="s">
        <v>82</v>
      </c>
      <c r="E36" s="45" t="s">
        <v>80</v>
      </c>
      <c r="F36" s="46">
        <v>74</v>
      </c>
      <c r="G36" s="45">
        <v>115</v>
      </c>
      <c r="H36" s="45">
        <v>115</v>
      </c>
      <c r="I36" s="47">
        <v>84.36</v>
      </c>
      <c r="J36" s="45">
        <v>1980</v>
      </c>
      <c r="K36" s="45" t="s">
        <v>164</v>
      </c>
      <c r="L36" s="55"/>
    </row>
    <row r="37" spans="2:12" s="49" customFormat="1" ht="12.6" customHeight="1">
      <c r="B37" s="44" t="s">
        <v>83</v>
      </c>
      <c r="C37" s="44" t="s">
        <v>78</v>
      </c>
      <c r="D37" s="44" t="s">
        <v>84</v>
      </c>
      <c r="E37" s="45">
        <v>397.5</v>
      </c>
      <c r="F37" s="46">
        <v>74</v>
      </c>
      <c r="G37" s="45">
        <v>115</v>
      </c>
      <c r="H37" s="45">
        <v>115</v>
      </c>
      <c r="I37" s="47">
        <v>43.38</v>
      </c>
      <c r="J37" s="45">
        <v>1966</v>
      </c>
      <c r="K37" s="45" t="s">
        <v>164</v>
      </c>
      <c r="L37" s="50"/>
    </row>
    <row r="38" spans="2:12" s="49" customFormat="1" ht="12.6" customHeight="1">
      <c r="B38" s="44" t="s">
        <v>85</v>
      </c>
      <c r="C38" s="44" t="s">
        <v>84</v>
      </c>
      <c r="D38" s="44" t="s">
        <v>86</v>
      </c>
      <c r="E38" s="45">
        <v>397.5</v>
      </c>
      <c r="F38" s="46">
        <v>74</v>
      </c>
      <c r="G38" s="45">
        <v>115</v>
      </c>
      <c r="H38" s="45">
        <v>115</v>
      </c>
      <c r="I38" s="47">
        <v>41.93</v>
      </c>
      <c r="J38" s="45">
        <v>1966</v>
      </c>
      <c r="K38" s="45" t="s">
        <v>164</v>
      </c>
      <c r="L38" s="50"/>
    </row>
    <row r="39" spans="2:12" s="49" customFormat="1" ht="12.6" customHeight="1">
      <c r="B39" s="44" t="s">
        <v>87</v>
      </c>
      <c r="C39" s="44" t="s">
        <v>88</v>
      </c>
      <c r="D39" s="44" t="s">
        <v>89</v>
      </c>
      <c r="E39" s="45" t="s">
        <v>80</v>
      </c>
      <c r="F39" s="45">
        <v>74</v>
      </c>
      <c r="G39" s="45">
        <v>115</v>
      </c>
      <c r="H39" s="45">
        <v>115</v>
      </c>
      <c r="I39" s="47">
        <v>6.28</v>
      </c>
      <c r="J39" s="45">
        <v>1980</v>
      </c>
      <c r="K39" s="45" t="s">
        <v>164</v>
      </c>
      <c r="L39" s="50"/>
    </row>
    <row r="40" spans="2:12" s="49" customFormat="1" ht="12.6" customHeight="1">
      <c r="B40" s="44" t="s">
        <v>90</v>
      </c>
      <c r="C40" s="44" t="s">
        <v>127</v>
      </c>
      <c r="D40" s="44" t="s">
        <v>102</v>
      </c>
      <c r="E40" s="45">
        <v>954</v>
      </c>
      <c r="F40" s="45">
        <v>117</v>
      </c>
      <c r="G40" s="45">
        <v>115</v>
      </c>
      <c r="H40" s="45">
        <v>115</v>
      </c>
      <c r="I40" s="47">
        <v>7.95</v>
      </c>
      <c r="J40" s="45">
        <v>1996</v>
      </c>
      <c r="K40" s="45" t="s">
        <v>164</v>
      </c>
      <c r="L40" s="56"/>
    </row>
    <row r="41" spans="2:12" s="49" customFormat="1" ht="12.6" customHeight="1">
      <c r="B41" s="44" t="s">
        <v>91</v>
      </c>
      <c r="C41" s="44" t="s">
        <v>92</v>
      </c>
      <c r="D41" s="44" t="s">
        <v>93</v>
      </c>
      <c r="E41" s="45">
        <v>397.5</v>
      </c>
      <c r="F41" s="57">
        <v>74</v>
      </c>
      <c r="G41" s="45">
        <v>115</v>
      </c>
      <c r="H41" s="45">
        <v>115</v>
      </c>
      <c r="I41" s="47">
        <v>104.42</v>
      </c>
      <c r="J41" s="45">
        <v>1981</v>
      </c>
      <c r="K41" s="45" t="s">
        <v>164</v>
      </c>
      <c r="L41" s="56"/>
    </row>
    <row r="42" spans="2:12" s="49" customFormat="1" ht="12.6" customHeight="1">
      <c r="B42" s="44" t="s">
        <v>130</v>
      </c>
      <c r="C42" s="44" t="s">
        <v>131</v>
      </c>
      <c r="D42" s="44" t="s">
        <v>62</v>
      </c>
      <c r="E42" s="45">
        <v>397.5</v>
      </c>
      <c r="F42" s="57">
        <v>74</v>
      </c>
      <c r="G42" s="45">
        <v>115</v>
      </c>
      <c r="H42" s="45">
        <v>115</v>
      </c>
      <c r="I42" s="47">
        <v>14.94</v>
      </c>
      <c r="J42" s="45">
        <v>2013</v>
      </c>
      <c r="K42" s="45" t="s">
        <v>164</v>
      </c>
      <c r="L42" s="56"/>
    </row>
    <row r="43" spans="2:12" s="49" customFormat="1" ht="12.6" customHeight="1">
      <c r="B43" s="44" t="s">
        <v>132</v>
      </c>
      <c r="C43" s="44" t="s">
        <v>63</v>
      </c>
      <c r="D43" s="44" t="s">
        <v>131</v>
      </c>
      <c r="E43" s="45">
        <v>397.5</v>
      </c>
      <c r="F43" s="57">
        <v>74</v>
      </c>
      <c r="G43" s="45">
        <v>115</v>
      </c>
      <c r="H43" s="45">
        <v>115</v>
      </c>
      <c r="I43" s="47">
        <v>31.366</v>
      </c>
      <c r="J43" s="45">
        <v>2013</v>
      </c>
      <c r="K43" s="45" t="s">
        <v>164</v>
      </c>
      <c r="L43" s="56"/>
    </row>
    <row r="44" spans="2:12" s="49" customFormat="1" ht="12.6" customHeight="1">
      <c r="B44" s="44" t="s">
        <v>103</v>
      </c>
      <c r="C44" s="44" t="s">
        <v>104</v>
      </c>
      <c r="D44" s="44" t="s">
        <v>105</v>
      </c>
      <c r="E44" s="45">
        <v>266.8</v>
      </c>
      <c r="F44" s="46">
        <v>22</v>
      </c>
      <c r="G44" s="45">
        <v>69</v>
      </c>
      <c r="H44" s="45">
        <v>69</v>
      </c>
      <c r="I44" s="47">
        <v>42.85</v>
      </c>
      <c r="J44" s="45">
        <v>1980</v>
      </c>
      <c r="K44" s="45" t="s">
        <v>164</v>
      </c>
      <c r="L44" s="41"/>
    </row>
    <row r="45" spans="2:12" s="49" customFormat="1" ht="12.6" customHeight="1">
      <c r="B45" s="44" t="s">
        <v>106</v>
      </c>
      <c r="C45" s="44" t="s">
        <v>104</v>
      </c>
      <c r="D45" s="44" t="s">
        <v>107</v>
      </c>
      <c r="E45" s="45">
        <v>397.5</v>
      </c>
      <c r="F45" s="46">
        <v>42</v>
      </c>
      <c r="G45" s="45">
        <v>69</v>
      </c>
      <c r="H45" s="45">
        <v>69</v>
      </c>
      <c r="I45" s="47">
        <v>12.01</v>
      </c>
      <c r="J45" s="45">
        <v>2005</v>
      </c>
      <c r="K45" s="45" t="s">
        <v>164</v>
      </c>
      <c r="L45" s="41"/>
    </row>
    <row r="46" spans="2:12" s="49" customFormat="1" ht="12.6" customHeight="1">
      <c r="B46" s="44" t="s">
        <v>108</v>
      </c>
      <c r="C46" s="44" t="s">
        <v>105</v>
      </c>
      <c r="D46" s="44" t="s">
        <v>109</v>
      </c>
      <c r="E46" s="45">
        <v>266.8</v>
      </c>
      <c r="F46" s="46">
        <v>22</v>
      </c>
      <c r="G46" s="45">
        <v>69</v>
      </c>
      <c r="H46" s="45">
        <v>69</v>
      </c>
      <c r="I46" s="47">
        <v>31.24</v>
      </c>
      <c r="J46" s="45">
        <v>1980</v>
      </c>
      <c r="K46" s="45" t="s">
        <v>164</v>
      </c>
      <c r="L46" s="41"/>
    </row>
    <row r="47" spans="2:12" s="49" customFormat="1" ht="12.6" customHeight="1">
      <c r="B47" s="44" t="s">
        <v>110</v>
      </c>
      <c r="C47" s="44" t="s">
        <v>109</v>
      </c>
      <c r="D47" s="44" t="s">
        <v>111</v>
      </c>
      <c r="E47" s="45">
        <v>266.8</v>
      </c>
      <c r="F47" s="46">
        <v>22</v>
      </c>
      <c r="G47" s="45">
        <v>69</v>
      </c>
      <c r="H47" s="45">
        <v>69</v>
      </c>
      <c r="I47" s="47">
        <v>15.99</v>
      </c>
      <c r="J47" s="45">
        <v>1980</v>
      </c>
      <c r="K47" s="45" t="s">
        <v>164</v>
      </c>
      <c r="L47" s="41"/>
    </row>
    <row r="48" spans="2:12" s="49" customFormat="1" ht="12.6" customHeight="1">
      <c r="B48" s="44" t="s">
        <v>112</v>
      </c>
      <c r="C48" s="44" t="s">
        <v>111</v>
      </c>
      <c r="D48" s="44" t="s">
        <v>113</v>
      </c>
      <c r="E48" s="45">
        <v>266.8</v>
      </c>
      <c r="F48" s="46">
        <v>23</v>
      </c>
      <c r="G48" s="45">
        <v>69</v>
      </c>
      <c r="H48" s="45">
        <v>69</v>
      </c>
      <c r="I48" s="47">
        <v>10.02</v>
      </c>
      <c r="J48" s="45">
        <v>1980</v>
      </c>
      <c r="K48" s="45" t="s">
        <v>164</v>
      </c>
      <c r="L48" s="41"/>
    </row>
    <row r="49" spans="2:12" s="49" customFormat="1" ht="12.6" customHeight="1">
      <c r="B49" s="58" t="s">
        <v>121</v>
      </c>
      <c r="C49" s="58" t="s">
        <v>70</v>
      </c>
      <c r="D49" s="58" t="s">
        <v>62</v>
      </c>
      <c r="E49" s="59">
        <v>397.5</v>
      </c>
      <c r="F49" s="57">
        <v>74</v>
      </c>
      <c r="G49" s="59">
        <v>115</v>
      </c>
      <c r="H49" s="59">
        <v>115</v>
      </c>
      <c r="I49" s="60">
        <v>38.11</v>
      </c>
      <c r="J49" s="59">
        <v>1966</v>
      </c>
      <c r="K49" s="45" t="s">
        <v>164</v>
      </c>
      <c r="L49" s="41"/>
    </row>
    <row r="50" spans="2:12" s="49" customFormat="1" ht="12.6" customHeight="1">
      <c r="B50" s="58" t="s">
        <v>122</v>
      </c>
      <c r="C50" s="58" t="s">
        <v>78</v>
      </c>
      <c r="D50" s="58" t="s">
        <v>126</v>
      </c>
      <c r="E50" s="59">
        <v>397.5</v>
      </c>
      <c r="F50" s="57">
        <v>74</v>
      </c>
      <c r="G50" s="59">
        <v>115</v>
      </c>
      <c r="H50" s="59">
        <v>115</v>
      </c>
      <c r="I50" s="60">
        <v>33.5</v>
      </c>
      <c r="J50" s="59">
        <v>2012</v>
      </c>
      <c r="K50" s="45" t="s">
        <v>164</v>
      </c>
      <c r="L50" s="41"/>
    </row>
    <row r="51" spans="2:12" s="49" customFormat="1" ht="12.6" customHeight="1">
      <c r="B51" s="58" t="s">
        <v>123</v>
      </c>
      <c r="C51" s="58" t="s">
        <v>126</v>
      </c>
      <c r="D51" s="58" t="s">
        <v>74</v>
      </c>
      <c r="E51" s="59">
        <v>397.5</v>
      </c>
      <c r="F51" s="57">
        <v>74</v>
      </c>
      <c r="G51" s="59">
        <v>115</v>
      </c>
      <c r="H51" s="59">
        <v>115</v>
      </c>
      <c r="I51" s="60">
        <v>43.27</v>
      </c>
      <c r="J51" s="59">
        <v>2012</v>
      </c>
      <c r="K51" s="45" t="s">
        <v>164</v>
      </c>
      <c r="L51" s="41"/>
    </row>
    <row r="52" spans="2:12" s="49" customFormat="1" ht="12.6" customHeight="1">
      <c r="B52" s="58" t="s">
        <v>152</v>
      </c>
      <c r="C52" s="58" t="s">
        <v>153</v>
      </c>
      <c r="D52" s="58" t="s">
        <v>154</v>
      </c>
      <c r="E52" s="59">
        <v>954</v>
      </c>
      <c r="F52" s="57">
        <v>130</v>
      </c>
      <c r="G52" s="59">
        <v>230</v>
      </c>
      <c r="H52" s="59">
        <v>230</v>
      </c>
      <c r="I52" s="60">
        <v>75.33</v>
      </c>
      <c r="J52" s="59">
        <v>1989</v>
      </c>
      <c r="K52" s="45" t="s">
        <v>164</v>
      </c>
      <c r="L52" s="41"/>
    </row>
    <row r="53" spans="2:12" s="49" customFormat="1" ht="12.6" customHeight="1">
      <c r="B53" s="58" t="s">
        <v>155</v>
      </c>
      <c r="C53" s="58" t="s">
        <v>153</v>
      </c>
      <c r="D53" s="58" t="s">
        <v>44</v>
      </c>
      <c r="E53" s="59">
        <v>954</v>
      </c>
      <c r="F53" s="57">
        <v>130</v>
      </c>
      <c r="G53" s="59">
        <v>230</v>
      </c>
      <c r="H53" s="59">
        <v>230</v>
      </c>
      <c r="I53" s="60">
        <v>225.6</v>
      </c>
      <c r="J53" s="59">
        <v>2007</v>
      </c>
      <c r="K53" s="45" t="s">
        <v>164</v>
      </c>
      <c r="L53" s="41"/>
    </row>
    <row r="54" spans="2:12" s="49" customFormat="1" ht="12.6" customHeight="1">
      <c r="B54" s="58" t="s">
        <v>134</v>
      </c>
      <c r="C54" s="58" t="s">
        <v>153</v>
      </c>
      <c r="D54" s="58" t="s">
        <v>135</v>
      </c>
      <c r="E54" s="59">
        <v>954</v>
      </c>
      <c r="F54" s="57">
        <v>130</v>
      </c>
      <c r="G54" s="59">
        <v>230</v>
      </c>
      <c r="H54" s="59">
        <v>230</v>
      </c>
      <c r="I54" s="60">
        <v>162.11000000000001</v>
      </c>
      <c r="J54" s="59">
        <v>2014</v>
      </c>
      <c r="K54" s="45" t="s">
        <v>164</v>
      </c>
      <c r="L54" s="41"/>
    </row>
    <row r="55" spans="2:12" s="49" customFormat="1" ht="12.6" customHeight="1">
      <c r="B55" s="58" t="s">
        <v>156</v>
      </c>
      <c r="C55" s="58" t="s">
        <v>154</v>
      </c>
      <c r="D55" s="58" t="s">
        <v>157</v>
      </c>
      <c r="E55" s="59">
        <v>954</v>
      </c>
      <c r="F55" s="57">
        <v>130</v>
      </c>
      <c r="G55" s="59">
        <v>230</v>
      </c>
      <c r="H55" s="59">
        <v>230</v>
      </c>
      <c r="I55" s="60">
        <v>78.84</v>
      </c>
      <c r="J55" s="59">
        <v>1989</v>
      </c>
      <c r="K55" s="45" t="s">
        <v>164</v>
      </c>
      <c r="L55" s="41"/>
    </row>
    <row r="56" spans="2:12" s="49" customFormat="1" ht="12.6" customHeight="1">
      <c r="B56" s="58" t="s">
        <v>144</v>
      </c>
      <c r="C56" s="58" t="s">
        <v>66</v>
      </c>
      <c r="D56" s="58" t="s">
        <v>145</v>
      </c>
      <c r="E56" s="59">
        <v>397.5</v>
      </c>
      <c r="F56" s="57">
        <v>90</v>
      </c>
      <c r="G56" s="59">
        <v>115</v>
      </c>
      <c r="H56" s="59">
        <v>115</v>
      </c>
      <c r="I56" s="60">
        <v>45.03</v>
      </c>
      <c r="J56" s="59">
        <v>2015</v>
      </c>
      <c r="K56" s="45" t="s">
        <v>164</v>
      </c>
      <c r="L56" s="41"/>
    </row>
    <row r="57" spans="2:12" s="49" customFormat="1" ht="12.6" customHeight="1">
      <c r="B57" s="58" t="s">
        <v>158</v>
      </c>
      <c r="C57" s="58" t="s">
        <v>159</v>
      </c>
      <c r="D57" s="58" t="s">
        <v>160</v>
      </c>
      <c r="E57" s="59">
        <v>397.5</v>
      </c>
      <c r="F57" s="57">
        <v>90</v>
      </c>
      <c r="G57" s="59">
        <v>115</v>
      </c>
      <c r="H57" s="59">
        <v>115</v>
      </c>
      <c r="I57" s="60">
        <v>67.69</v>
      </c>
      <c r="J57" s="59">
        <v>2015</v>
      </c>
      <c r="K57" s="45" t="s">
        <v>164</v>
      </c>
      <c r="L57" s="41"/>
    </row>
    <row r="58" spans="2:12" s="49" customFormat="1" ht="12.6" customHeight="1">
      <c r="B58" s="58" t="s">
        <v>114</v>
      </c>
      <c r="C58" s="58" t="s">
        <v>120</v>
      </c>
      <c r="D58" s="58" t="s">
        <v>92</v>
      </c>
      <c r="E58" s="59">
        <v>397.5</v>
      </c>
      <c r="F58" s="57">
        <v>74</v>
      </c>
      <c r="G58" s="59">
        <v>115</v>
      </c>
      <c r="H58" s="59">
        <v>115</v>
      </c>
      <c r="I58" s="60">
        <v>73.209999999999994</v>
      </c>
      <c r="J58" s="59">
        <v>1978</v>
      </c>
      <c r="K58" s="45" t="s">
        <v>164</v>
      </c>
      <c r="L58" s="41"/>
    </row>
    <row r="59" spans="2:12" s="49" customFormat="1" ht="12.6" customHeight="1">
      <c r="B59" s="58" t="s">
        <v>161</v>
      </c>
      <c r="C59" s="58" t="s">
        <v>131</v>
      </c>
      <c r="D59" s="58" t="s">
        <v>159</v>
      </c>
      <c r="E59" s="59">
        <v>397.5</v>
      </c>
      <c r="F59" s="57">
        <v>90</v>
      </c>
      <c r="G59" s="59">
        <v>115</v>
      </c>
      <c r="H59" s="59">
        <v>115</v>
      </c>
      <c r="I59" s="60">
        <v>24.11</v>
      </c>
      <c r="J59" s="59">
        <v>2015</v>
      </c>
      <c r="K59" s="45" t="s">
        <v>164</v>
      </c>
      <c r="L59" s="41"/>
    </row>
    <row r="60" spans="2:12" s="49" customFormat="1" ht="12.6" customHeight="1">
      <c r="B60" s="58" t="s">
        <v>136</v>
      </c>
      <c r="C60" s="58" t="s">
        <v>135</v>
      </c>
      <c r="D60" s="58" t="s">
        <v>137</v>
      </c>
      <c r="E60" s="59">
        <v>954</v>
      </c>
      <c r="F60" s="57">
        <v>143</v>
      </c>
      <c r="G60" s="59">
        <v>230</v>
      </c>
      <c r="H60" s="59">
        <v>230</v>
      </c>
      <c r="I60" s="60">
        <v>50.33</v>
      </c>
      <c r="J60" s="59">
        <v>2014</v>
      </c>
      <c r="K60" s="45" t="s">
        <v>164</v>
      </c>
      <c r="L60" s="41"/>
    </row>
    <row r="61" spans="2:12" s="49" customFormat="1" ht="12.6" customHeight="1">
      <c r="B61" s="58" t="s">
        <v>167</v>
      </c>
      <c r="C61" s="58" t="s">
        <v>147</v>
      </c>
      <c r="D61" s="58" t="s">
        <v>59</v>
      </c>
      <c r="E61" s="59">
        <v>954</v>
      </c>
      <c r="F61" s="57">
        <v>378</v>
      </c>
      <c r="G61" s="59">
        <v>230</v>
      </c>
      <c r="H61" s="59">
        <v>230</v>
      </c>
      <c r="I61" s="60">
        <v>36</v>
      </c>
      <c r="J61" s="59">
        <v>2016</v>
      </c>
      <c r="K61" s="45" t="s">
        <v>164</v>
      </c>
      <c r="L61" s="41"/>
    </row>
    <row r="62" spans="2:12" s="49" customFormat="1" ht="12.6" customHeight="1">
      <c r="B62" s="58" t="s">
        <v>167</v>
      </c>
      <c r="C62" s="58" t="s">
        <v>147</v>
      </c>
      <c r="D62" s="58" t="s">
        <v>59</v>
      </c>
      <c r="E62" s="59">
        <v>954</v>
      </c>
      <c r="F62" s="57">
        <v>378</v>
      </c>
      <c r="G62" s="59">
        <v>230</v>
      </c>
      <c r="H62" s="59">
        <v>230</v>
      </c>
      <c r="I62" s="60">
        <v>36</v>
      </c>
      <c r="J62" s="59">
        <v>2016</v>
      </c>
      <c r="K62" s="45" t="s">
        <v>164</v>
      </c>
      <c r="L62" s="41"/>
    </row>
    <row r="63" spans="2:12" s="49" customFormat="1" ht="12.6" customHeight="1">
      <c r="B63" s="58" t="s">
        <v>168</v>
      </c>
      <c r="C63" s="58" t="s">
        <v>169</v>
      </c>
      <c r="D63" s="58" t="s">
        <v>111</v>
      </c>
      <c r="E63" s="59">
        <v>397.5</v>
      </c>
      <c r="F63" s="57">
        <v>31.83</v>
      </c>
      <c r="G63" s="59">
        <v>69</v>
      </c>
      <c r="H63" s="59">
        <v>69</v>
      </c>
      <c r="I63" s="60">
        <v>7</v>
      </c>
      <c r="J63" s="59">
        <v>2016</v>
      </c>
      <c r="K63" s="45" t="s">
        <v>164</v>
      </c>
      <c r="L63" s="41"/>
    </row>
    <row r="64" spans="2:12" s="49" customFormat="1" ht="12.6" customHeight="1">
      <c r="B64" s="58" t="s">
        <v>170</v>
      </c>
      <c r="C64" s="58" t="s">
        <v>171</v>
      </c>
      <c r="D64" s="58" t="s">
        <v>120</v>
      </c>
      <c r="E64" s="59">
        <v>397.5</v>
      </c>
      <c r="F64" s="57">
        <v>38</v>
      </c>
      <c r="G64" s="59">
        <v>115</v>
      </c>
      <c r="H64" s="59">
        <v>115</v>
      </c>
      <c r="I64" s="60">
        <v>18.03</v>
      </c>
      <c r="J64" s="59">
        <v>2016</v>
      </c>
      <c r="K64" s="45" t="s">
        <v>164</v>
      </c>
      <c r="L64" s="41"/>
    </row>
    <row r="65" spans="1:12" s="49" customFormat="1" ht="12.6" customHeight="1">
      <c r="B65" s="58" t="s">
        <v>172</v>
      </c>
      <c r="C65" s="58" t="s">
        <v>173</v>
      </c>
      <c r="D65" s="58" t="s">
        <v>171</v>
      </c>
      <c r="E65" s="59">
        <v>397.5</v>
      </c>
      <c r="F65" s="57">
        <v>38</v>
      </c>
      <c r="G65" s="59">
        <v>115</v>
      </c>
      <c r="H65" s="59">
        <v>115</v>
      </c>
      <c r="I65" s="60">
        <v>88.18</v>
      </c>
      <c r="J65" s="59">
        <v>2016</v>
      </c>
      <c r="K65" s="45" t="s">
        <v>164</v>
      </c>
      <c r="L65" s="41"/>
    </row>
    <row r="66" spans="1:12" s="49" customFormat="1" ht="12.6" customHeight="1">
      <c r="B66" s="58" t="s">
        <v>162</v>
      </c>
      <c r="C66" s="58" t="s">
        <v>49</v>
      </c>
      <c r="D66" s="58" t="s">
        <v>50</v>
      </c>
      <c r="E66" s="59">
        <v>700</v>
      </c>
      <c r="F66" s="57">
        <v>142.5</v>
      </c>
      <c r="G66" s="59">
        <v>245</v>
      </c>
      <c r="H66" s="59">
        <v>230</v>
      </c>
      <c r="I66" s="60">
        <v>62</v>
      </c>
      <c r="J66" s="59">
        <v>2005</v>
      </c>
      <c r="K66" s="45" t="s">
        <v>19</v>
      </c>
      <c r="L66" s="41"/>
    </row>
    <row r="67" spans="1:12" s="49" customFormat="1" ht="12.6" customHeight="1">
      <c r="B67" s="58" t="s">
        <v>48</v>
      </c>
      <c r="C67" s="58" t="s">
        <v>153</v>
      </c>
      <c r="D67" s="58" t="s">
        <v>49</v>
      </c>
      <c r="E67" s="59">
        <v>700</v>
      </c>
      <c r="F67" s="57">
        <v>142.5</v>
      </c>
      <c r="G67" s="59">
        <v>245</v>
      </c>
      <c r="H67" s="59">
        <v>230</v>
      </c>
      <c r="I67" s="60">
        <v>102</v>
      </c>
      <c r="J67" s="59">
        <v>2005</v>
      </c>
      <c r="K67" s="45" t="s">
        <v>19</v>
      </c>
      <c r="L67" s="41"/>
    </row>
    <row r="68" spans="1:12" s="49" customFormat="1" ht="12.6" customHeight="1">
      <c r="B68" s="58" t="s">
        <v>163</v>
      </c>
      <c r="C68" s="58" t="s">
        <v>44</v>
      </c>
      <c r="D68" s="58" t="s">
        <v>45</v>
      </c>
      <c r="E68" s="59">
        <v>954</v>
      </c>
      <c r="F68" s="57">
        <v>142.5</v>
      </c>
      <c r="G68" s="59">
        <v>245</v>
      </c>
      <c r="H68" s="59">
        <v>230</v>
      </c>
      <c r="I68" s="60">
        <v>246</v>
      </c>
      <c r="J68" s="59">
        <v>2005</v>
      </c>
      <c r="K68" s="45" t="s">
        <v>19</v>
      </c>
      <c r="L68" s="41"/>
    </row>
    <row r="69" spans="1:12" s="49" customFormat="1" ht="12.6" customHeight="1">
      <c r="B69" s="61" t="s">
        <v>46</v>
      </c>
      <c r="C69" s="61" t="s">
        <v>45</v>
      </c>
      <c r="D69" s="61" t="s">
        <v>47</v>
      </c>
      <c r="E69" s="62">
        <v>795</v>
      </c>
      <c r="F69" s="63">
        <v>142.5</v>
      </c>
      <c r="G69" s="62">
        <v>245</v>
      </c>
      <c r="H69" s="62">
        <v>230</v>
      </c>
      <c r="I69" s="64">
        <v>177</v>
      </c>
      <c r="J69" s="62">
        <v>2005</v>
      </c>
      <c r="K69" s="62" t="s">
        <v>19</v>
      </c>
      <c r="L69" s="41"/>
    </row>
    <row r="70" spans="1:12" ht="12.6" customHeight="1">
      <c r="A70" s="29"/>
      <c r="B70" s="77" t="s">
        <v>176</v>
      </c>
      <c r="C70" s="77"/>
      <c r="D70" s="77"/>
      <c r="E70" s="77"/>
      <c r="F70" s="77"/>
      <c r="G70" s="77"/>
      <c r="H70" s="77"/>
      <c r="I70" s="77"/>
      <c r="J70" s="77"/>
      <c r="K70" s="77"/>
      <c r="L70" s="31"/>
    </row>
    <row r="71" spans="1:12" ht="12.6" customHeight="1">
      <c r="A71" s="29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31"/>
    </row>
    <row r="72" spans="1:12" ht="12.6" customHeight="1">
      <c r="A72" s="29"/>
      <c r="B72" s="36"/>
      <c r="C72" s="36"/>
      <c r="D72" s="36"/>
      <c r="E72" s="36"/>
      <c r="F72" s="36"/>
      <c r="G72" s="36"/>
      <c r="H72" s="36"/>
      <c r="I72" s="72"/>
      <c r="J72" s="36"/>
      <c r="K72" s="36"/>
      <c r="L72" s="31"/>
    </row>
    <row r="73" spans="1:12" ht="12.6" customHeight="1">
      <c r="A73" s="29"/>
      <c r="B73" s="37"/>
      <c r="C73" s="29"/>
      <c r="D73" s="29"/>
      <c r="E73" s="29"/>
      <c r="F73" s="29"/>
      <c r="G73" s="29"/>
      <c r="H73" s="29"/>
      <c r="I73" s="69"/>
      <c r="J73" s="29"/>
      <c r="K73" s="29"/>
      <c r="L73" s="31"/>
    </row>
    <row r="74" spans="1:12" ht="12.6" customHeight="1">
      <c r="A74" s="29"/>
      <c r="I74" s="38"/>
      <c r="L74" s="31"/>
    </row>
    <row r="75" spans="1:12" ht="5.0999999999999996" customHeight="1">
      <c r="A75" s="29"/>
      <c r="I75" s="38"/>
      <c r="L75" s="31"/>
    </row>
    <row r="76" spans="1:12" ht="9" customHeight="1">
      <c r="A76" s="29"/>
      <c r="L76" s="29"/>
    </row>
    <row r="77" spans="1:12" ht="9" customHeight="1">
      <c r="A77" s="29"/>
      <c r="L77" s="29"/>
    </row>
    <row r="78" spans="1:12" ht="9" customHeight="1"/>
    <row r="80" spans="1:12">
      <c r="I80" s="71"/>
    </row>
    <row r="83" spans="2:2">
      <c r="B83" s="39"/>
    </row>
    <row r="85" spans="2:2">
      <c r="B85" s="40"/>
    </row>
    <row r="86" spans="2:2">
      <c r="B86" s="40"/>
    </row>
  </sheetData>
  <sortState ref="K10:K62">
    <sortCondition ref="K10"/>
  </sortState>
  <mergeCells count="11">
    <mergeCell ref="B2:K2"/>
    <mergeCell ref="B70:K70"/>
    <mergeCell ref="B71:K71"/>
    <mergeCell ref="B3:K3"/>
    <mergeCell ref="B4:K4"/>
    <mergeCell ref="B5:K5"/>
    <mergeCell ref="B7:B8"/>
    <mergeCell ref="C7:D7"/>
    <mergeCell ref="G7:H7"/>
    <mergeCell ref="J7:J8"/>
    <mergeCell ref="K7:K8"/>
  </mergeCells>
  <printOptions horizontalCentered="1"/>
  <pageMargins left="0.19685039370078741" right="0.19685039370078741" top="0.98425196850393704" bottom="0.98425196850393704" header="0" footer="0"/>
  <pageSetup paperSize="9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CAP II-5</vt:lpstr>
      <vt:lpstr>CAP II-6</vt:lpstr>
      <vt:lpstr>'CAP II-5'!Área_de_impresión</vt:lpstr>
      <vt:lpstr>'CAP II-6'!Área_de_impresión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Patiño Cochi</dc:creator>
  <cp:lastModifiedBy>Danira Rodrigo</cp:lastModifiedBy>
  <cp:lastPrinted>2013-05-14T19:40:53Z</cp:lastPrinted>
  <dcterms:created xsi:type="dcterms:W3CDTF">2011-02-03T22:20:02Z</dcterms:created>
  <dcterms:modified xsi:type="dcterms:W3CDTF">2017-03-31T22:16:54Z</dcterms:modified>
</cp:coreProperties>
</file>